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<sst xmlns="http://schemas.openxmlformats.org/spreadsheetml/2006/main" count="267" uniqueCount="202">
  <si>
    <t>пикеты</t>
  </si>
  <si>
    <t>нивелир-</t>
  </si>
  <si>
    <t>0-1</t>
  </si>
  <si>
    <t>1-2</t>
  </si>
  <si>
    <t>2-3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</si>
  <si>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</si>
  <si>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</si>
  <si>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</si>
  <si>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</si>
  <si>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</si>
  <si>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</si>
  <si>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</si>
  <si>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</si>
  <si>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</si>
  <si>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</si>
  <si>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</si>
  <si>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</si>
  <si>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</si>
  <si>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</si>
  <si>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</si>
  <si>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</si>
  <si>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</si>
  <si>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</si>
  <si>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2-4</t>
  </si>
  <si>
    <t>по лазерному дальномеру</t>
  </si>
  <si>
    <t>верх навески в К115</t>
  </si>
  <si>
    <t>пк8=Гоша6</t>
  </si>
  <si>
    <t>пк12=УСА3, низ К115</t>
  </si>
  <si>
    <t>вход в Крым, пк13=Гоша10=УСА4</t>
  </si>
  <si>
    <t>Конец Крыма, верх К110</t>
  </si>
  <si>
    <t>пк20=УСА5, низ К110</t>
  </si>
  <si>
    <t>Верх К152</t>
  </si>
  <si>
    <t>Невязка = -0,05</t>
  </si>
  <si>
    <t>среднее</t>
  </si>
  <si>
    <t>пикет 3 не используется</t>
  </si>
  <si>
    <t>чистый отвес</t>
  </si>
  <si>
    <t>22-23</t>
  </si>
  <si>
    <t>23-24</t>
  </si>
  <si>
    <t>24-25</t>
  </si>
  <si>
    <t>25-26</t>
  </si>
  <si>
    <t>26-27</t>
  </si>
  <si>
    <t>27-28</t>
  </si>
  <si>
    <t>28-29</t>
  </si>
  <si>
    <t>29-30</t>
  </si>
  <si>
    <t>30-31</t>
  </si>
  <si>
    <t>От входа до Мозамбика</t>
  </si>
  <si>
    <t>От Мозамбика до ПБЛ-500</t>
  </si>
  <si>
    <t xml:space="preserve">пк31=УСА6, 2 м над дном К152 </t>
  </si>
  <si>
    <t>невязка = +0,10</t>
  </si>
  <si>
    <t>пк25 на 20 см ниже, чем Гоша22</t>
  </si>
  <si>
    <t>пикетов с номерами 32-37 не существует</t>
  </si>
  <si>
    <t>31-38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</si>
  <si>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</si>
  <si>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</si>
  <si>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</si>
  <si>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</si>
  <si>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</si>
  <si>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</si>
  <si>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</si>
  <si>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</si>
  <si>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</si>
  <si>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</si>
  <si>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</si>
  <si>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</si>
  <si>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пк42= Гоша34</t>
  </si>
  <si>
    <t>невязка = -0,05</t>
  </si>
  <si>
    <t>От ПБЛ-500 до ПБЛ-700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</si>
  <si>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</si>
  <si>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</si>
  <si>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</si>
  <si>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</si>
  <si>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</si>
  <si>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</si>
  <si>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</si>
  <si>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</si>
  <si>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</si>
  <si>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</si>
  <si>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</si>
  <si>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</si>
  <si>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</si>
  <si>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пк 53= Гоша52</t>
  </si>
  <si>
    <t>пк57=Гоша57</t>
  </si>
  <si>
    <t>пк58=УСА9, горизонтальная щель</t>
  </si>
  <si>
    <t>пк59=Гоша59</t>
  </si>
  <si>
    <t>пк60=Гоша60</t>
  </si>
  <si>
    <t>63-64д</t>
  </si>
  <si>
    <t>64д-64г</t>
  </si>
  <si>
    <t>64г-64в</t>
  </si>
  <si>
    <t>64в-64б</t>
  </si>
  <si>
    <t>64б-64а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</si>
  <si>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</si>
  <si>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</si>
  <si>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</si>
  <si>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</si>
  <si>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</si>
  <si>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</si>
  <si>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</si>
  <si>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</si>
  <si>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</si>
  <si>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</si>
  <si>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</si>
  <si>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</si>
  <si>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</si>
  <si>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</si>
  <si>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</si>
  <si>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</si>
  <si>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пк69=УСА11</t>
  </si>
  <si>
    <t>пк79=УСА13</t>
  </si>
  <si>
    <t>пк74=УСА12=?? Гоша79</t>
  </si>
  <si>
    <t>64-64а</t>
  </si>
  <si>
    <t>сред*К</t>
  </si>
  <si>
    <t>глубина</t>
  </si>
  <si>
    <t>от ПБЛ-700 до -916м.</t>
  </si>
  <si>
    <t>поправка</t>
  </si>
  <si>
    <t>примечания</t>
  </si>
  <si>
    <t>тест</t>
  </si>
  <si>
    <t>0-22</t>
  </si>
  <si>
    <t>УСА1</t>
  </si>
  <si>
    <t>УСА2</t>
  </si>
  <si>
    <t>УСА3</t>
  </si>
  <si>
    <t>УСА4</t>
  </si>
  <si>
    <t>УСА5</t>
  </si>
  <si>
    <t>УСА6</t>
  </si>
  <si>
    <t>УСА7</t>
  </si>
  <si>
    <t>УСА8</t>
  </si>
  <si>
    <t>УСА9</t>
  </si>
  <si>
    <t>УСА10</t>
  </si>
  <si>
    <t>УСА11</t>
  </si>
  <si>
    <t>УСА12</t>
  </si>
  <si>
    <t>дно К57</t>
  </si>
  <si>
    <t>дно К115</t>
  </si>
  <si>
    <t>верх К115</t>
  </si>
  <si>
    <t>дно К110</t>
  </si>
  <si>
    <t>вход в Крым</t>
  </si>
  <si>
    <t>дно К152</t>
  </si>
  <si>
    <t>развилка на Лампрехтсофен</t>
  </si>
  <si>
    <t>пк50=УСА8, ПБЛ-700</t>
  </si>
  <si>
    <t>ПБЛ-700</t>
  </si>
  <si>
    <t>Гориз щель между К43 и каскадом40</t>
  </si>
  <si>
    <t>УСА13</t>
  </si>
  <si>
    <t>верх К73</t>
  </si>
  <si>
    <t>пикет</t>
  </si>
  <si>
    <t>69-69</t>
  </si>
  <si>
    <t>два пикета с номером 69</t>
  </si>
  <si>
    <t>0=нижний край входного отверстия</t>
  </si>
  <si>
    <t>вниз</t>
  </si>
  <si>
    <t>нивелир</t>
  </si>
  <si>
    <t>вверх</t>
  </si>
  <si>
    <t>атмосферная</t>
  </si>
  <si>
    <t>замеры</t>
  </si>
  <si>
    <t>рулеткой</t>
  </si>
  <si>
    <t>на острие камня напротив площадки</t>
  </si>
  <si>
    <t>=</t>
  </si>
  <si>
    <t>давление</t>
  </si>
  <si>
    <t>место тестирования, глубина</t>
  </si>
  <si>
    <t>низ К57, от -30 м. до -57 м.</t>
  </si>
  <si>
    <t>верх К152, -350м до -380 м.</t>
  </si>
  <si>
    <t>Низ К71 над ПБЛ-700, от -665 м. до -692м.</t>
  </si>
  <si>
    <t>50-63</t>
  </si>
  <si>
    <t>пк63 в Г-образном меандре, на гориз. пере</t>
  </si>
  <si>
    <t>Тесты</t>
  </si>
  <si>
    <t>Репера</t>
  </si>
  <si>
    <t>рулетка (диапазон от/до)</t>
  </si>
  <si>
    <t>63-80</t>
  </si>
  <si>
    <t xml:space="preserve"> от -1133 м. до -1157 м.</t>
  </si>
  <si>
    <t>пк 77-78</t>
  </si>
  <si>
    <t>пк. 49-50</t>
  </si>
  <si>
    <t>пк 23-24</t>
  </si>
  <si>
    <t>пк 49-50</t>
  </si>
  <si>
    <t>пк 2-4</t>
  </si>
  <si>
    <t>22-31</t>
  </si>
  <si>
    <t>31-50</t>
  </si>
  <si>
    <t>глубина по</t>
  </si>
  <si>
    <t>топосъемке</t>
  </si>
  <si>
    <t>не найден</t>
  </si>
  <si>
    <t>От -916 м до ПБЛ-1200</t>
  </si>
  <si>
    <t>пк80=Гоша86, 1,5м над площадкой ПБЛ-1200</t>
  </si>
  <si>
    <t>ПБЛ-1200, 15м выше площадки</t>
  </si>
  <si>
    <t>Середина К71, над ПБЛ-1200,</t>
  </si>
  <si>
    <t>К</t>
  </si>
  <si>
    <t>В</t>
  </si>
  <si>
    <r>
      <t xml:space="preserve">Средний коэффециент пересчета </t>
    </r>
    <r>
      <rPr>
        <b/>
        <sz val="10"/>
        <rFont val="Arial Cyr"/>
        <family val="0"/>
      </rPr>
      <t>К</t>
    </r>
  </si>
  <si>
    <t>Сравнение данных разных авторов</t>
  </si>
  <si>
    <t>Дегтярев</t>
  </si>
  <si>
    <t>Нивелир</t>
  </si>
  <si>
    <t>Топо</t>
  </si>
  <si>
    <t>УСА</t>
  </si>
  <si>
    <t>Сапожников</t>
  </si>
  <si>
    <t>по Жаркову</t>
  </si>
  <si>
    <t>Баро</t>
  </si>
  <si>
    <t>Cavex</t>
  </si>
  <si>
    <t>Вход в Крым</t>
  </si>
  <si>
    <t>Верх навески К115</t>
  </si>
  <si>
    <t>Низ К115</t>
  </si>
  <si>
    <t>ПБЛ-500</t>
  </si>
  <si>
    <t>Развилка на Лампрехтсофен</t>
  </si>
  <si>
    <t xml:space="preserve">Гориз. Щель между </t>
  </si>
  <si>
    <t>ПБЛ-1200</t>
  </si>
  <si>
    <t>пк. Гоша</t>
  </si>
  <si>
    <t>разница</t>
  </si>
  <si>
    <t>греки</t>
  </si>
  <si>
    <t>Нивелирование п.Крубера (Воронья). Дегтярев А.П., Немченко Т.А. Октябрь 2005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</si>
</sst>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shrinkToFi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49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/>
    </xf>
    <xf numFmtId="2" fontId="0" fillId="3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justify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4" borderId="0" xfId="0" applyFont="1" applyFill="1" applyAlignment="1">
      <alignment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4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4" fillId="2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workbookViewId="0" topLeftCell="B116">
      <selection activeCell="I145" sqref="I145"/>
    </sheetView>
  </sheetViews>
  <sheetFormatPr defaultColWidth="9.00390625" defaultRowHeight="12.75"/>
  <cols>
    <col min="6" max="6" width="12.625" style="0" bestFit="1" customWidth="1"/>
    <col min="9" max="9" width="11.125" style="0" customWidth="1"/>
    <col min="10" max="10" width="40.75390625" style="0" customWidth="1"/>
  </cols>
  <sheetData>
    <row r="1" spans="1:9" ht="15">
      <c r="A1" s="36" t="s">
        <v>201</v>
      </c>
      <c r="B1" s="36"/>
      <c r="C1" s="36"/>
      <c r="D1" s="36"/>
      <c r="E1" s="36"/>
      <c r="F1" s="36"/>
      <c r="G1" s="36"/>
      <c r="H1" s="36"/>
      <c r="I1" s="37"/>
    </row>
    <row r="3" spans="1:10" ht="15.75">
      <c r="A3" s="22" t="s">
        <v>0</v>
      </c>
      <c r="B3" s="23" t="s">
        <v>1</v>
      </c>
      <c r="C3" s="23" t="s">
        <v>146</v>
      </c>
      <c r="D3" s="23" t="s">
        <v>33</v>
      </c>
      <c r="E3" s="23" t="s">
        <v>110</v>
      </c>
      <c r="F3" s="23" t="s">
        <v>148</v>
      </c>
      <c r="G3" s="23" t="s">
        <v>149</v>
      </c>
      <c r="H3" s="23" t="s">
        <v>111</v>
      </c>
      <c r="I3" s="24" t="s">
        <v>172</v>
      </c>
      <c r="J3" s="23" t="s">
        <v>114</v>
      </c>
    </row>
    <row r="4" spans="1:10" ht="12.75">
      <c r="A4" s="23"/>
      <c r="B4" s="23" t="s">
        <v>145</v>
      </c>
      <c r="C4" s="23" t="s">
        <v>147</v>
      </c>
      <c r="D4" s="23"/>
      <c r="E4" s="23"/>
      <c r="F4" s="23" t="s">
        <v>113</v>
      </c>
      <c r="G4" s="23" t="s">
        <v>150</v>
      </c>
      <c r="H4" s="23"/>
      <c r="I4" s="23" t="s">
        <v>173</v>
      </c>
      <c r="J4" s="16"/>
    </row>
    <row r="5" spans="1:10" ht="12.75">
      <c r="A5" s="1">
        <v>0</v>
      </c>
      <c r="B5" s="1"/>
      <c r="C5" s="1"/>
      <c r="D5" s="1"/>
      <c r="E5" s="1"/>
      <c r="F5" s="1"/>
      <c r="G5" s="1"/>
      <c r="H5" s="1">
        <v>0</v>
      </c>
      <c r="I5" s="1"/>
      <c r="J5" t="s">
        <v>45</v>
      </c>
    </row>
    <row r="6" spans="1:10" ht="12.75">
      <c r="A6" s="3" t="s">
        <v>2</v>
      </c>
      <c r="B6" s="5">
        <v>-18.9</v>
      </c>
      <c r="C6" s="5">
        <v>18.85</v>
      </c>
      <c r="D6" s="2">
        <f>B6-(B6+C6)/2</f>
        <v>-18.875</v>
      </c>
      <c r="E6" s="2">
        <f>D6*1.022</f>
        <v>-19.29025</v>
      </c>
      <c r="F6" s="2">
        <v>0.01</v>
      </c>
      <c r="G6" s="5"/>
      <c r="H6" s="5">
        <f>E6+F6</f>
        <v>-19.28025</v>
      </c>
      <c r="I6" s="2"/>
      <c r="J6" t="s">
        <v>144</v>
      </c>
    </row>
    <row r="7" spans="1:9" ht="12.75">
      <c r="A7" s="3" t="s">
        <v>3</v>
      </c>
      <c r="B7" s="5">
        <v>-12.25</v>
      </c>
      <c r="C7" s="5">
        <v>12.3</v>
      </c>
      <c r="D7" s="2">
        <f aca="true" t="shared" si="0" ref="D7:D39">B7-(B7+C7)/2</f>
        <v>-12.275</v>
      </c>
      <c r="E7" s="2">
        <f aca="true" t="shared" si="1" ref="E7:E70">D7*1.022</f>
        <v>-12.54505</v>
      </c>
      <c r="F7" s="2">
        <v>0.015</v>
      </c>
      <c r="G7" s="5"/>
      <c r="H7" s="5">
        <f>H6+E7+F7+G7</f>
        <v>-31.810299999999998</v>
      </c>
      <c r="I7" s="2"/>
    </row>
    <row r="8" spans="1:10" ht="12.75">
      <c r="A8" s="3" t="s">
        <v>4</v>
      </c>
      <c r="B8" s="5"/>
      <c r="C8" s="5"/>
      <c r="D8" s="2"/>
      <c r="E8" s="2">
        <f t="shared" si="1"/>
        <v>0</v>
      </c>
      <c r="F8" s="2"/>
      <c r="G8" s="5"/>
      <c r="H8" s="5">
        <f aca="true" t="shared" si="2" ref="H8:H71">H7+E8+F8+G8</f>
        <v>-31.810299999999998</v>
      </c>
      <c r="I8" s="2"/>
      <c r="J8" s="4" t="s">
        <v>34</v>
      </c>
    </row>
    <row r="9" spans="1:10" ht="12.75">
      <c r="A9" s="3" t="s">
        <v>23</v>
      </c>
      <c r="B9" s="5"/>
      <c r="C9" s="5"/>
      <c r="D9" s="2"/>
      <c r="E9" s="2">
        <f t="shared" si="1"/>
        <v>0</v>
      </c>
      <c r="F9" s="2"/>
      <c r="G9" s="5">
        <v>-24.23</v>
      </c>
      <c r="H9" s="5">
        <f t="shared" si="2"/>
        <v>-56.0403</v>
      </c>
      <c r="I9" s="2"/>
      <c r="J9" t="s">
        <v>24</v>
      </c>
    </row>
    <row r="10" spans="1:9" ht="12.75">
      <c r="A10" s="3" t="s">
        <v>5</v>
      </c>
      <c r="B10" s="5">
        <v>-16.15</v>
      </c>
      <c r="C10" s="5">
        <v>16.1</v>
      </c>
      <c r="D10" s="2">
        <f t="shared" si="0"/>
        <v>-16.125</v>
      </c>
      <c r="E10" s="2">
        <f t="shared" si="1"/>
        <v>-16.47975</v>
      </c>
      <c r="F10" s="2">
        <v>0.06</v>
      </c>
      <c r="G10" s="5"/>
      <c r="H10" s="5">
        <f t="shared" si="2"/>
        <v>-72.46005</v>
      </c>
      <c r="I10" s="2"/>
    </row>
    <row r="11" spans="1:9" ht="12.75">
      <c r="A11" s="3" t="s">
        <v>6</v>
      </c>
      <c r="B11" s="5">
        <v>-6.5</v>
      </c>
      <c r="C11" s="5">
        <v>6.5</v>
      </c>
      <c r="D11" s="2">
        <f t="shared" si="0"/>
        <v>-6.5</v>
      </c>
      <c r="E11" s="2">
        <f t="shared" si="1"/>
        <v>-6.643</v>
      </c>
      <c r="F11" s="2">
        <v>0.07</v>
      </c>
      <c r="G11" s="5"/>
      <c r="H11" s="5">
        <f t="shared" si="2"/>
        <v>-79.03305</v>
      </c>
      <c r="I11" s="2"/>
    </row>
    <row r="12" spans="1:10" ht="12.75">
      <c r="A12" s="3" t="s">
        <v>7</v>
      </c>
      <c r="B12" s="5">
        <v>-12.8</v>
      </c>
      <c r="C12" s="5">
        <v>12.8</v>
      </c>
      <c r="D12" s="2">
        <f t="shared" si="0"/>
        <v>-12.8</v>
      </c>
      <c r="E12" s="2">
        <f t="shared" si="1"/>
        <v>-13.081600000000002</v>
      </c>
      <c r="F12" s="2">
        <v>0.085</v>
      </c>
      <c r="G12" s="5"/>
      <c r="H12" s="5">
        <f t="shared" si="2"/>
        <v>-92.02965000000002</v>
      </c>
      <c r="I12" s="2">
        <v>-93</v>
      </c>
      <c r="J12" t="s">
        <v>25</v>
      </c>
    </row>
    <row r="13" spans="1:10" ht="12.75">
      <c r="A13" s="3" t="s">
        <v>8</v>
      </c>
      <c r="B13" s="5">
        <v>-23</v>
      </c>
      <c r="C13" s="5">
        <v>22.95</v>
      </c>
      <c r="D13" s="2">
        <f t="shared" si="0"/>
        <v>-22.975</v>
      </c>
      <c r="E13" s="2">
        <f t="shared" si="1"/>
        <v>-23.48045</v>
      </c>
      <c r="F13" s="2">
        <v>0.1</v>
      </c>
      <c r="G13" s="5"/>
      <c r="H13" s="5">
        <f t="shared" si="2"/>
        <v>-115.41010000000003</v>
      </c>
      <c r="I13" s="2"/>
      <c r="J13" t="s">
        <v>26</v>
      </c>
    </row>
    <row r="14" spans="1:10" ht="12.75">
      <c r="A14" s="3" t="s">
        <v>9</v>
      </c>
      <c r="B14" s="5"/>
      <c r="C14" s="5"/>
      <c r="D14" s="2">
        <f t="shared" si="0"/>
        <v>0</v>
      </c>
      <c r="E14" s="2">
        <f t="shared" si="1"/>
        <v>0</v>
      </c>
      <c r="F14" s="2"/>
      <c r="G14" s="5">
        <v>-32.62</v>
      </c>
      <c r="H14" s="5">
        <f t="shared" si="2"/>
        <v>-148.03010000000003</v>
      </c>
      <c r="I14" s="2"/>
      <c r="J14" t="s">
        <v>35</v>
      </c>
    </row>
    <row r="15" spans="1:9" ht="12.75">
      <c r="A15" s="3" t="s">
        <v>10</v>
      </c>
      <c r="B15" s="5">
        <v>-29.2</v>
      </c>
      <c r="C15" s="5">
        <v>29.2</v>
      </c>
      <c r="D15" s="2">
        <f t="shared" si="0"/>
        <v>-29.2</v>
      </c>
      <c r="E15" s="2">
        <f t="shared" si="1"/>
        <v>-29.8424</v>
      </c>
      <c r="F15" s="2">
        <v>0.16</v>
      </c>
      <c r="G15" s="5"/>
      <c r="H15" s="5">
        <f t="shared" si="2"/>
        <v>-177.71250000000003</v>
      </c>
      <c r="I15" s="2"/>
    </row>
    <row r="16" spans="1:10" ht="12.75">
      <c r="A16" s="3" t="s">
        <v>11</v>
      </c>
      <c r="B16" s="5"/>
      <c r="C16" s="5"/>
      <c r="D16" s="2">
        <f t="shared" si="0"/>
        <v>0</v>
      </c>
      <c r="E16" s="2">
        <f t="shared" si="1"/>
        <v>0</v>
      </c>
      <c r="F16" s="2"/>
      <c r="G16" s="5">
        <v>-3.14</v>
      </c>
      <c r="H16" s="5">
        <f t="shared" si="2"/>
        <v>-180.85250000000002</v>
      </c>
      <c r="I16" s="2"/>
      <c r="J16" t="s">
        <v>35</v>
      </c>
    </row>
    <row r="17" spans="1:10" ht="12.75">
      <c r="A17" s="3" t="s">
        <v>12</v>
      </c>
      <c r="B17" s="5">
        <v>-18.5</v>
      </c>
      <c r="C17" s="5">
        <v>18.55</v>
      </c>
      <c r="D17" s="2">
        <f t="shared" si="0"/>
        <v>-18.525</v>
      </c>
      <c r="E17" s="2">
        <f t="shared" si="1"/>
        <v>-18.93255</v>
      </c>
      <c r="F17" s="2">
        <v>0.19</v>
      </c>
      <c r="G17" s="5"/>
      <c r="H17" s="5">
        <f t="shared" si="2"/>
        <v>-199.59505000000001</v>
      </c>
      <c r="I17" s="2">
        <v>-205</v>
      </c>
      <c r="J17" t="s">
        <v>27</v>
      </c>
    </row>
    <row r="18" spans="1:10" ht="12.75">
      <c r="A18" s="2" t="s">
        <v>13</v>
      </c>
      <c r="B18" s="5">
        <v>-22.5</v>
      </c>
      <c r="C18" s="5">
        <v>22.55</v>
      </c>
      <c r="D18" s="2">
        <f t="shared" si="0"/>
        <v>-22.525</v>
      </c>
      <c r="E18" s="2">
        <f t="shared" si="1"/>
        <v>-23.02055</v>
      </c>
      <c r="F18" s="2">
        <v>0.21</v>
      </c>
      <c r="G18" s="5"/>
      <c r="H18" s="5">
        <f t="shared" si="2"/>
        <v>-222.40560000000002</v>
      </c>
      <c r="I18" s="2">
        <v>-226</v>
      </c>
      <c r="J18" t="s">
        <v>28</v>
      </c>
    </row>
    <row r="19" spans="1:10" ht="12.75">
      <c r="A19" s="3" t="s">
        <v>14</v>
      </c>
      <c r="B19" s="5">
        <v>-3.45</v>
      </c>
      <c r="C19" s="5">
        <v>3.5</v>
      </c>
      <c r="D19" s="2">
        <f t="shared" si="0"/>
        <v>-3.475</v>
      </c>
      <c r="E19" s="2">
        <f t="shared" si="1"/>
        <v>-3.55145</v>
      </c>
      <c r="F19" s="2">
        <v>0.22</v>
      </c>
      <c r="G19" s="5"/>
      <c r="H19" s="5">
        <f t="shared" si="2"/>
        <v>-225.73705</v>
      </c>
      <c r="I19" s="2"/>
      <c r="J19" t="s">
        <v>29</v>
      </c>
    </row>
    <row r="20" spans="1:9" ht="12.75">
      <c r="A20" s="3" t="s">
        <v>15</v>
      </c>
      <c r="B20" s="5">
        <v>-17.05</v>
      </c>
      <c r="C20" s="5">
        <v>17.1</v>
      </c>
      <c r="D20" s="2">
        <f t="shared" si="0"/>
        <v>-17.075000000000003</v>
      </c>
      <c r="E20" s="2">
        <f t="shared" si="1"/>
        <v>-17.450650000000003</v>
      </c>
      <c r="F20" s="2">
        <v>0.23</v>
      </c>
      <c r="G20" s="5"/>
      <c r="H20" s="5">
        <f t="shared" si="2"/>
        <v>-242.95770000000002</v>
      </c>
      <c r="I20" s="2"/>
    </row>
    <row r="21" spans="1:10" ht="12.75">
      <c r="A21" s="3" t="s">
        <v>16</v>
      </c>
      <c r="B21" s="5"/>
      <c r="C21" s="5"/>
      <c r="D21" s="2">
        <f t="shared" si="0"/>
        <v>0</v>
      </c>
      <c r="E21" s="2">
        <f t="shared" si="1"/>
        <v>0</v>
      </c>
      <c r="F21" s="2"/>
      <c r="G21" s="5">
        <v>-23.35</v>
      </c>
      <c r="H21" s="5">
        <f t="shared" si="2"/>
        <v>-266.3077</v>
      </c>
      <c r="I21" s="2"/>
      <c r="J21" t="s">
        <v>35</v>
      </c>
    </row>
    <row r="22" spans="1:9" ht="12.75">
      <c r="A22" s="3" t="s">
        <v>17</v>
      </c>
      <c r="B22" s="5">
        <v>-21.15</v>
      </c>
      <c r="C22" s="5">
        <v>21</v>
      </c>
      <c r="D22" s="2">
        <f t="shared" si="0"/>
        <v>-21.075</v>
      </c>
      <c r="E22" s="2">
        <f t="shared" si="1"/>
        <v>-21.53865</v>
      </c>
      <c r="F22" s="2">
        <v>0.28</v>
      </c>
      <c r="G22" s="5"/>
      <c r="H22" s="5">
        <f t="shared" si="2"/>
        <v>-287.56635000000006</v>
      </c>
      <c r="I22" s="2"/>
    </row>
    <row r="23" spans="1:10" ht="12.75">
      <c r="A23" s="3" t="s">
        <v>18</v>
      </c>
      <c r="B23" s="5"/>
      <c r="C23" s="5"/>
      <c r="D23" s="2">
        <f t="shared" si="0"/>
        <v>0</v>
      </c>
      <c r="E23" s="2">
        <f t="shared" si="1"/>
        <v>0</v>
      </c>
      <c r="F23" s="2"/>
      <c r="G23" s="5">
        <v>-14.1</v>
      </c>
      <c r="H23" s="5">
        <f t="shared" si="2"/>
        <v>-301.6663500000001</v>
      </c>
      <c r="I23" s="2"/>
      <c r="J23" t="s">
        <v>35</v>
      </c>
    </row>
    <row r="24" spans="1:9" ht="12.75">
      <c r="A24" s="3" t="s">
        <v>19</v>
      </c>
      <c r="B24" s="5">
        <v>-19.75</v>
      </c>
      <c r="C24" s="5">
        <v>19.7</v>
      </c>
      <c r="D24" s="2">
        <f t="shared" si="0"/>
        <v>-19.725</v>
      </c>
      <c r="E24" s="2">
        <f t="shared" si="1"/>
        <v>-20.15895</v>
      </c>
      <c r="F24" s="2">
        <v>0.31</v>
      </c>
      <c r="G24" s="5"/>
      <c r="H24" s="5">
        <f t="shared" si="2"/>
        <v>-321.5153000000001</v>
      </c>
      <c r="I24" s="2"/>
    </row>
    <row r="25" spans="1:10" ht="12.75">
      <c r="A25" s="3" t="s">
        <v>20</v>
      </c>
      <c r="B25" s="5">
        <v>-9.6</v>
      </c>
      <c r="C25" s="5">
        <v>9.6</v>
      </c>
      <c r="D25" s="2">
        <f t="shared" si="0"/>
        <v>-9.6</v>
      </c>
      <c r="E25" s="2">
        <f t="shared" si="1"/>
        <v>-9.8112</v>
      </c>
      <c r="F25" s="2">
        <v>0.315</v>
      </c>
      <c r="G25" s="5"/>
      <c r="H25" s="5">
        <f t="shared" si="2"/>
        <v>-331.01150000000007</v>
      </c>
      <c r="I25" s="2"/>
      <c r="J25" t="s">
        <v>30</v>
      </c>
    </row>
    <row r="26" spans="1:9" ht="12.75">
      <c r="A26" s="3" t="s">
        <v>21</v>
      </c>
      <c r="B26" s="5">
        <v>-6.75</v>
      </c>
      <c r="C26" s="5">
        <v>6.8</v>
      </c>
      <c r="D26" s="2">
        <f t="shared" si="0"/>
        <v>-6.775</v>
      </c>
      <c r="E26" s="2">
        <f t="shared" si="1"/>
        <v>-6.92405</v>
      </c>
      <c r="F26" s="2">
        <v>0.33</v>
      </c>
      <c r="G26" s="5"/>
      <c r="H26" s="5">
        <f t="shared" si="2"/>
        <v>-337.6055500000001</v>
      </c>
      <c r="I26" s="2"/>
    </row>
    <row r="27" spans="1:10" ht="12.75">
      <c r="A27" s="3" t="s">
        <v>22</v>
      </c>
      <c r="B27" s="5">
        <v>-2.7</v>
      </c>
      <c r="C27" s="5">
        <v>2.7</v>
      </c>
      <c r="D27" s="2">
        <f t="shared" si="0"/>
        <v>-2.7</v>
      </c>
      <c r="E27" s="2">
        <f t="shared" si="1"/>
        <v>-2.7594000000000003</v>
      </c>
      <c r="F27" s="2">
        <v>0.34</v>
      </c>
      <c r="G27" s="5"/>
      <c r="H27" s="5">
        <f t="shared" si="2"/>
        <v>-340.02495000000016</v>
      </c>
      <c r="I27" s="2">
        <v>-340</v>
      </c>
      <c r="J27" t="s">
        <v>31</v>
      </c>
    </row>
    <row r="28" spans="1:10" ht="12.75">
      <c r="A28" s="3"/>
      <c r="B28" s="5"/>
      <c r="C28" s="5"/>
      <c r="D28" s="2"/>
      <c r="E28" s="2">
        <f t="shared" si="1"/>
        <v>0</v>
      </c>
      <c r="F28" s="2"/>
      <c r="G28" s="5"/>
      <c r="H28" s="5">
        <f t="shared" si="2"/>
        <v>-340.02495000000016</v>
      </c>
      <c r="I28" s="2"/>
      <c r="J28" t="s">
        <v>32</v>
      </c>
    </row>
    <row r="29" spans="1:9" ht="12.75">
      <c r="A29" s="3"/>
      <c r="B29" s="5"/>
      <c r="C29" s="5"/>
      <c r="D29" s="2"/>
      <c r="E29" s="2">
        <f t="shared" si="1"/>
        <v>0</v>
      </c>
      <c r="F29" s="2"/>
      <c r="G29" s="5"/>
      <c r="H29" s="5">
        <f t="shared" si="2"/>
        <v>-340.02495000000016</v>
      </c>
      <c r="I29" s="2"/>
    </row>
    <row r="30" spans="1:10" ht="12.75">
      <c r="A30" s="3"/>
      <c r="B30" s="5"/>
      <c r="C30" s="5"/>
      <c r="D30" s="2"/>
      <c r="E30" s="2">
        <f t="shared" si="1"/>
        <v>0</v>
      </c>
      <c r="F30" s="2"/>
      <c r="G30" s="5"/>
      <c r="H30" s="5">
        <f t="shared" si="2"/>
        <v>-340.02495000000016</v>
      </c>
      <c r="I30" s="2"/>
      <c r="J30" t="s">
        <v>46</v>
      </c>
    </row>
    <row r="31" spans="1:9" ht="12.75">
      <c r="A31" s="3" t="s">
        <v>36</v>
      </c>
      <c r="B31" s="5">
        <v>-9.3</v>
      </c>
      <c r="C31" s="5">
        <v>9.3</v>
      </c>
      <c r="D31" s="2">
        <f t="shared" si="0"/>
        <v>-9.3</v>
      </c>
      <c r="E31" s="2">
        <f t="shared" si="1"/>
        <v>-9.504600000000002</v>
      </c>
      <c r="F31" s="2">
        <v>0.34</v>
      </c>
      <c r="G31" s="5"/>
      <c r="H31" s="5">
        <f t="shared" si="2"/>
        <v>-349.18955000000017</v>
      </c>
      <c r="I31" s="2"/>
    </row>
    <row r="32" spans="1:10" ht="12.75">
      <c r="A32" s="3" t="s">
        <v>37</v>
      </c>
      <c r="B32" s="5"/>
      <c r="C32" s="5"/>
      <c r="D32" s="2"/>
      <c r="E32" s="2">
        <f t="shared" si="1"/>
        <v>0</v>
      </c>
      <c r="F32" s="2"/>
      <c r="G32" s="5">
        <v>-33.18</v>
      </c>
      <c r="H32" s="5">
        <f t="shared" si="2"/>
        <v>-382.3695500000002</v>
      </c>
      <c r="I32" s="2"/>
      <c r="J32" t="s">
        <v>35</v>
      </c>
    </row>
    <row r="33" spans="1:10" ht="12.75">
      <c r="A33" s="3" t="s">
        <v>38</v>
      </c>
      <c r="B33" s="5">
        <v>-7.05</v>
      </c>
      <c r="C33" s="5">
        <v>7.05</v>
      </c>
      <c r="D33" s="2">
        <f t="shared" si="0"/>
        <v>-7.05</v>
      </c>
      <c r="E33" s="2">
        <f t="shared" si="1"/>
        <v>-7.2051</v>
      </c>
      <c r="F33" s="2">
        <v>0.385</v>
      </c>
      <c r="G33" s="5"/>
      <c r="H33" s="5">
        <f t="shared" si="2"/>
        <v>-389.1896500000002</v>
      </c>
      <c r="I33" s="2"/>
      <c r="J33" t="s">
        <v>49</v>
      </c>
    </row>
    <row r="34" spans="1:10" ht="12.75">
      <c r="A34" s="3" t="s">
        <v>39</v>
      </c>
      <c r="B34" s="5"/>
      <c r="C34" s="5"/>
      <c r="D34" s="2"/>
      <c r="E34" s="2">
        <f t="shared" si="1"/>
        <v>0</v>
      </c>
      <c r="F34" s="2"/>
      <c r="G34" s="5">
        <v>-27.37</v>
      </c>
      <c r="H34" s="5">
        <f t="shared" si="2"/>
        <v>-416.5596500000002</v>
      </c>
      <c r="I34" s="2"/>
      <c r="J34" t="s">
        <v>35</v>
      </c>
    </row>
    <row r="35" spans="1:9" ht="12.75">
      <c r="A35" s="3" t="s">
        <v>40</v>
      </c>
      <c r="B35" s="5">
        <v>-15.05</v>
      </c>
      <c r="C35" s="5">
        <v>15.15</v>
      </c>
      <c r="D35" s="2">
        <f t="shared" si="0"/>
        <v>-15.100000000000001</v>
      </c>
      <c r="E35" s="2">
        <f t="shared" si="1"/>
        <v>-15.432200000000002</v>
      </c>
      <c r="F35" s="2">
        <v>0.42</v>
      </c>
      <c r="G35" s="5"/>
      <c r="H35" s="5">
        <f t="shared" si="2"/>
        <v>-431.5718500000002</v>
      </c>
      <c r="I35" s="2"/>
    </row>
    <row r="36" spans="1:9" ht="12.75">
      <c r="A36" s="3" t="s">
        <v>41</v>
      </c>
      <c r="B36" s="5">
        <v>-19.5</v>
      </c>
      <c r="C36" s="5">
        <v>19.5</v>
      </c>
      <c r="D36" s="2">
        <f t="shared" si="0"/>
        <v>-19.5</v>
      </c>
      <c r="E36" s="2">
        <f t="shared" si="1"/>
        <v>-19.929000000000002</v>
      </c>
      <c r="F36" s="2">
        <v>0.44</v>
      </c>
      <c r="G36" s="5"/>
      <c r="H36" s="5">
        <f t="shared" si="2"/>
        <v>-451.06085000000024</v>
      </c>
      <c r="I36" s="2"/>
    </row>
    <row r="37" spans="1:9" ht="12.75">
      <c r="A37" s="3" t="s">
        <v>42</v>
      </c>
      <c r="B37" s="5">
        <v>-20.85</v>
      </c>
      <c r="C37" s="5">
        <v>20.85</v>
      </c>
      <c r="D37" s="2">
        <f t="shared" si="0"/>
        <v>-20.85</v>
      </c>
      <c r="E37" s="2">
        <f t="shared" si="1"/>
        <v>-21.3087</v>
      </c>
      <c r="F37" s="2">
        <v>0.46</v>
      </c>
      <c r="G37" s="5"/>
      <c r="H37" s="5">
        <f t="shared" si="2"/>
        <v>-471.90955000000025</v>
      </c>
      <c r="I37" s="2"/>
    </row>
    <row r="38" spans="1:10" ht="12.75">
      <c r="A38" s="3" t="s">
        <v>43</v>
      </c>
      <c r="B38" s="5"/>
      <c r="C38" s="5"/>
      <c r="D38" s="2"/>
      <c r="E38" s="2">
        <f t="shared" si="1"/>
        <v>0</v>
      </c>
      <c r="F38" s="2"/>
      <c r="G38" s="5">
        <v>-14.04</v>
      </c>
      <c r="H38" s="5">
        <f t="shared" si="2"/>
        <v>-485.9495500000003</v>
      </c>
      <c r="I38" s="2"/>
      <c r="J38" t="s">
        <v>35</v>
      </c>
    </row>
    <row r="39" spans="1:10" ht="12.75">
      <c r="A39" s="3" t="s">
        <v>44</v>
      </c>
      <c r="B39" s="5">
        <v>-3.4</v>
      </c>
      <c r="C39" s="5">
        <v>3.4</v>
      </c>
      <c r="D39" s="2">
        <f t="shared" si="0"/>
        <v>-3.4</v>
      </c>
      <c r="E39" s="2">
        <f t="shared" si="1"/>
        <v>-3.4748</v>
      </c>
      <c r="F39" s="2">
        <v>0.49</v>
      </c>
      <c r="G39" s="5"/>
      <c r="H39" s="5">
        <f t="shared" si="2"/>
        <v>-488.9343500000003</v>
      </c>
      <c r="I39" s="2">
        <v>-490</v>
      </c>
      <c r="J39" t="s">
        <v>47</v>
      </c>
    </row>
    <row r="40" spans="1:10" ht="12.75">
      <c r="A40" s="3"/>
      <c r="B40" s="5"/>
      <c r="C40" s="5"/>
      <c r="D40" s="2"/>
      <c r="E40" s="2">
        <f t="shared" si="1"/>
        <v>0</v>
      </c>
      <c r="F40" s="2"/>
      <c r="G40" s="5"/>
      <c r="H40" s="5">
        <f t="shared" si="2"/>
        <v>-488.9343500000003</v>
      </c>
      <c r="I40" s="2"/>
      <c r="J40" t="s">
        <v>48</v>
      </c>
    </row>
    <row r="41" spans="1:9" ht="12.75">
      <c r="A41" s="3"/>
      <c r="B41" s="5"/>
      <c r="C41" s="5"/>
      <c r="D41" s="2"/>
      <c r="E41" s="2">
        <f t="shared" si="1"/>
        <v>0</v>
      </c>
      <c r="F41" s="2"/>
      <c r="G41" s="5"/>
      <c r="H41" s="5">
        <f t="shared" si="2"/>
        <v>-488.9343500000003</v>
      </c>
      <c r="I41" s="2"/>
    </row>
    <row r="42" spans="1:10" ht="12.75">
      <c r="A42" s="3"/>
      <c r="B42" s="5"/>
      <c r="C42" s="5"/>
      <c r="D42" s="2"/>
      <c r="E42" s="2">
        <f t="shared" si="1"/>
        <v>0</v>
      </c>
      <c r="F42" s="2"/>
      <c r="G42" s="5"/>
      <c r="H42" s="5">
        <f t="shared" si="2"/>
        <v>-488.9343500000003</v>
      </c>
      <c r="I42" s="2"/>
      <c r="J42" t="s">
        <v>66</v>
      </c>
    </row>
    <row r="43" spans="1:10" ht="12.75">
      <c r="A43" s="3"/>
      <c r="B43" s="5"/>
      <c r="C43" s="5"/>
      <c r="D43" s="2"/>
      <c r="E43" s="2">
        <f t="shared" si="1"/>
        <v>0</v>
      </c>
      <c r="F43" s="2"/>
      <c r="G43" s="5"/>
      <c r="H43" s="5">
        <f t="shared" si="2"/>
        <v>-488.9343500000003</v>
      </c>
      <c r="I43" s="2"/>
      <c r="J43" t="s">
        <v>50</v>
      </c>
    </row>
    <row r="44" spans="1:9" ht="12.75">
      <c r="A44" s="3" t="s">
        <v>51</v>
      </c>
      <c r="B44" s="5">
        <v>-12.35</v>
      </c>
      <c r="C44" s="5">
        <v>12.35</v>
      </c>
      <c r="D44" s="2">
        <f aca="true" t="shared" si="3" ref="D44:D56">B44-(B44+C44)/2</f>
        <v>-12.35</v>
      </c>
      <c r="E44" s="2">
        <f t="shared" si="1"/>
        <v>-12.6217</v>
      </c>
      <c r="F44" s="2">
        <v>0.495</v>
      </c>
      <c r="G44" s="5"/>
      <c r="H44" s="5">
        <f t="shared" si="2"/>
        <v>-501.06105000000025</v>
      </c>
      <c r="I44" s="2"/>
    </row>
    <row r="45" spans="1:9" ht="12.75">
      <c r="A45" s="3" t="s">
        <v>52</v>
      </c>
      <c r="B45" s="5">
        <v>-20.1</v>
      </c>
      <c r="C45" s="5">
        <v>20.1</v>
      </c>
      <c r="D45" s="2">
        <f t="shared" si="3"/>
        <v>-20.1</v>
      </c>
      <c r="E45" s="2">
        <f t="shared" si="1"/>
        <v>-20.5422</v>
      </c>
      <c r="F45" s="2">
        <v>0.51</v>
      </c>
      <c r="G45" s="5"/>
      <c r="H45" s="5">
        <f t="shared" si="2"/>
        <v>-521.0932500000002</v>
      </c>
      <c r="I45" s="2"/>
    </row>
    <row r="46" spans="1:9" ht="12.75">
      <c r="A46" s="3" t="s">
        <v>53</v>
      </c>
      <c r="B46" s="5">
        <v>-14.1</v>
      </c>
      <c r="C46" s="5">
        <v>13.95</v>
      </c>
      <c r="D46" s="2">
        <f t="shared" si="3"/>
        <v>-14.024999999999999</v>
      </c>
      <c r="E46" s="2">
        <f t="shared" si="1"/>
        <v>-14.333549999999999</v>
      </c>
      <c r="F46" s="2">
        <v>0.53</v>
      </c>
      <c r="G46" s="5"/>
      <c r="H46" s="5">
        <f t="shared" si="2"/>
        <v>-534.8968000000002</v>
      </c>
      <c r="I46" s="2"/>
    </row>
    <row r="47" spans="1:9" ht="12.75">
      <c r="A47" s="3" t="s">
        <v>54</v>
      </c>
      <c r="B47" s="5">
        <v>-1.5</v>
      </c>
      <c r="C47" s="5">
        <v>1.55</v>
      </c>
      <c r="D47" s="2">
        <f t="shared" si="3"/>
        <v>-1.525</v>
      </c>
      <c r="E47" s="2">
        <f t="shared" si="1"/>
        <v>-1.5585499999999999</v>
      </c>
      <c r="F47" s="2">
        <v>0.53</v>
      </c>
      <c r="G47" s="5"/>
      <c r="H47" s="5">
        <f t="shared" si="2"/>
        <v>-535.9253500000002</v>
      </c>
      <c r="I47" s="2"/>
    </row>
    <row r="48" spans="1:10" ht="12.75">
      <c r="A48" s="3" t="s">
        <v>55</v>
      </c>
      <c r="B48" s="5">
        <v>-10.7</v>
      </c>
      <c r="C48" s="5">
        <v>10.75</v>
      </c>
      <c r="D48" s="2">
        <f t="shared" si="3"/>
        <v>-10.725</v>
      </c>
      <c r="E48" s="2">
        <f t="shared" si="1"/>
        <v>-10.96095</v>
      </c>
      <c r="F48" s="2">
        <v>0.54</v>
      </c>
      <c r="G48" s="5"/>
      <c r="H48" s="5">
        <f t="shared" si="2"/>
        <v>-546.3463000000003</v>
      </c>
      <c r="I48" s="2"/>
      <c r="J48" t="s">
        <v>64</v>
      </c>
    </row>
    <row r="49" spans="1:9" ht="12.75">
      <c r="A49" s="3" t="s">
        <v>56</v>
      </c>
      <c r="B49" s="5">
        <v>-6.7</v>
      </c>
      <c r="C49" s="5">
        <v>6.7</v>
      </c>
      <c r="D49" s="2">
        <f t="shared" si="3"/>
        <v>-6.7</v>
      </c>
      <c r="E49" s="2">
        <f t="shared" si="1"/>
        <v>-6.8474</v>
      </c>
      <c r="F49" s="2">
        <v>0.55</v>
      </c>
      <c r="G49" s="5"/>
      <c r="H49" s="5">
        <f t="shared" si="2"/>
        <v>-552.6437000000003</v>
      </c>
      <c r="I49" s="2"/>
    </row>
    <row r="50" spans="1:9" ht="12.75">
      <c r="A50" s="3" t="s">
        <v>57</v>
      </c>
      <c r="B50" s="5">
        <v>-22.75</v>
      </c>
      <c r="C50" s="5">
        <v>22.75</v>
      </c>
      <c r="D50" s="2">
        <f t="shared" si="3"/>
        <v>-22.75</v>
      </c>
      <c r="E50" s="2">
        <f t="shared" si="1"/>
        <v>-23.2505</v>
      </c>
      <c r="F50" s="2">
        <v>0.56</v>
      </c>
      <c r="G50" s="5"/>
      <c r="H50" s="5">
        <f t="shared" si="2"/>
        <v>-575.3342000000004</v>
      </c>
      <c r="I50" s="2">
        <v>-572</v>
      </c>
    </row>
    <row r="51" spans="1:9" ht="12.75">
      <c r="A51" s="3" t="s">
        <v>58</v>
      </c>
      <c r="B51" s="5">
        <v>-5.25</v>
      </c>
      <c r="C51" s="5">
        <v>5.25</v>
      </c>
      <c r="D51" s="2">
        <f t="shared" si="3"/>
        <v>-5.25</v>
      </c>
      <c r="E51" s="2">
        <f t="shared" si="1"/>
        <v>-5.3655</v>
      </c>
      <c r="F51" s="2">
        <v>0.575</v>
      </c>
      <c r="G51" s="5"/>
      <c r="H51" s="5">
        <f t="shared" si="2"/>
        <v>-580.1247000000003</v>
      </c>
      <c r="I51" s="2"/>
    </row>
    <row r="52" spans="1:9" ht="12.75">
      <c r="A52" s="3" t="s">
        <v>59</v>
      </c>
      <c r="B52" s="5">
        <v>-25</v>
      </c>
      <c r="C52" s="5">
        <v>25.05</v>
      </c>
      <c r="D52" s="2">
        <f t="shared" si="3"/>
        <v>-25.025</v>
      </c>
      <c r="E52" s="2">
        <f t="shared" si="1"/>
        <v>-25.57555</v>
      </c>
      <c r="F52" s="2">
        <v>0.59</v>
      </c>
      <c r="G52" s="5"/>
      <c r="H52" s="5">
        <f t="shared" si="2"/>
        <v>-605.1102500000003</v>
      </c>
      <c r="I52" s="2"/>
    </row>
    <row r="53" spans="1:9" ht="12.75">
      <c r="A53" s="3" t="s">
        <v>60</v>
      </c>
      <c r="B53" s="5">
        <v>-20.75</v>
      </c>
      <c r="C53" s="5">
        <v>20.7</v>
      </c>
      <c r="D53" s="2">
        <f t="shared" si="3"/>
        <v>-20.725</v>
      </c>
      <c r="E53" s="2">
        <f t="shared" si="1"/>
        <v>-21.180950000000003</v>
      </c>
      <c r="F53" s="2">
        <v>0.61</v>
      </c>
      <c r="G53" s="5"/>
      <c r="H53" s="5">
        <f t="shared" si="2"/>
        <v>-625.6812000000003</v>
      </c>
      <c r="I53" s="2"/>
    </row>
    <row r="54" spans="1:9" ht="12.75">
      <c r="A54" s="3" t="s">
        <v>61</v>
      </c>
      <c r="B54" s="5"/>
      <c r="C54" s="5"/>
      <c r="D54" s="2"/>
      <c r="E54" s="2">
        <f t="shared" si="1"/>
        <v>0</v>
      </c>
      <c r="F54" s="2"/>
      <c r="G54" s="5">
        <v>-15.24</v>
      </c>
      <c r="H54" s="5">
        <f t="shared" si="2"/>
        <v>-640.9212000000003</v>
      </c>
      <c r="I54" s="2"/>
    </row>
    <row r="55" spans="1:9" ht="12.75">
      <c r="A55" s="3" t="s">
        <v>62</v>
      </c>
      <c r="B55" s="5"/>
      <c r="C55" s="5"/>
      <c r="D55" s="2"/>
      <c r="E55" s="2">
        <f t="shared" si="1"/>
        <v>0</v>
      </c>
      <c r="F55" s="2"/>
      <c r="G55" s="5">
        <v>-23.49</v>
      </c>
      <c r="H55" s="5">
        <f t="shared" si="2"/>
        <v>-664.4112000000003</v>
      </c>
      <c r="I55" s="2"/>
    </row>
    <row r="56" spans="1:10" ht="12.75">
      <c r="A56" s="3" t="s">
        <v>63</v>
      </c>
      <c r="B56" s="5">
        <v>-27.3</v>
      </c>
      <c r="C56" s="5">
        <v>27.3</v>
      </c>
      <c r="D56" s="2">
        <f t="shared" si="3"/>
        <v>-27.3</v>
      </c>
      <c r="E56" s="2">
        <f t="shared" si="1"/>
        <v>-27.9006</v>
      </c>
      <c r="F56" s="2">
        <v>0.68</v>
      </c>
      <c r="G56" s="5"/>
      <c r="H56" s="5">
        <f t="shared" si="2"/>
        <v>-691.6318000000005</v>
      </c>
      <c r="I56" s="2">
        <v>-693</v>
      </c>
      <c r="J56" t="s">
        <v>136</v>
      </c>
    </row>
    <row r="57" spans="1:10" ht="12.75">
      <c r="A57" s="3"/>
      <c r="B57" s="5"/>
      <c r="C57" s="5"/>
      <c r="D57" s="2"/>
      <c r="E57" s="2">
        <f t="shared" si="1"/>
        <v>0</v>
      </c>
      <c r="F57" s="2"/>
      <c r="G57" s="5"/>
      <c r="H57" s="5">
        <f t="shared" si="2"/>
        <v>-691.6318000000005</v>
      </c>
      <c r="I57" s="2"/>
      <c r="J57" t="s">
        <v>65</v>
      </c>
    </row>
    <row r="58" spans="1:9" ht="12.75">
      <c r="A58" s="3"/>
      <c r="B58" s="5"/>
      <c r="C58" s="5"/>
      <c r="D58" s="2"/>
      <c r="E58" s="2">
        <f t="shared" si="1"/>
        <v>0</v>
      </c>
      <c r="F58" s="2"/>
      <c r="G58" s="5"/>
      <c r="H58" s="5">
        <f t="shared" si="2"/>
        <v>-691.6318000000005</v>
      </c>
      <c r="I58" s="2"/>
    </row>
    <row r="59" spans="1:10" ht="12.75">
      <c r="A59" s="3"/>
      <c r="B59" s="5"/>
      <c r="C59" s="5"/>
      <c r="D59" s="2"/>
      <c r="E59" s="2">
        <f t="shared" si="1"/>
        <v>0</v>
      </c>
      <c r="F59" s="2"/>
      <c r="G59" s="5"/>
      <c r="H59" s="5">
        <f t="shared" si="2"/>
        <v>-691.6318000000005</v>
      </c>
      <c r="I59" s="2"/>
      <c r="J59" t="s">
        <v>112</v>
      </c>
    </row>
    <row r="60" spans="1:9" ht="12.75">
      <c r="A60" s="3" t="s">
        <v>67</v>
      </c>
      <c r="B60" s="5">
        <v>-21.55</v>
      </c>
      <c r="C60" s="5">
        <v>21.55</v>
      </c>
      <c r="D60" s="2">
        <f aca="true" t="shared" si="4" ref="D60:D72">B60-(B60+C60)/2</f>
        <v>-21.55</v>
      </c>
      <c r="E60" s="2">
        <f t="shared" si="1"/>
        <v>-22.0241</v>
      </c>
      <c r="F60" s="2">
        <v>0.7</v>
      </c>
      <c r="G60" s="5"/>
      <c r="H60" s="5">
        <f t="shared" si="2"/>
        <v>-712.9559000000004</v>
      </c>
      <c r="I60" s="2"/>
    </row>
    <row r="61" spans="1:9" ht="12.75">
      <c r="A61" s="3" t="s">
        <v>68</v>
      </c>
      <c r="B61" s="5">
        <v>-15.35</v>
      </c>
      <c r="C61" s="5">
        <v>15.35</v>
      </c>
      <c r="D61" s="2">
        <f t="shared" si="4"/>
        <v>-15.35</v>
      </c>
      <c r="E61" s="2">
        <f t="shared" si="1"/>
        <v>-15.6877</v>
      </c>
      <c r="F61" s="2">
        <v>0.72</v>
      </c>
      <c r="G61" s="5"/>
      <c r="H61" s="5">
        <f t="shared" si="2"/>
        <v>-727.9236000000003</v>
      </c>
      <c r="I61" s="2"/>
    </row>
    <row r="62" spans="1:10" ht="12.75">
      <c r="A62" s="3" t="s">
        <v>69</v>
      </c>
      <c r="B62" s="5">
        <v>-19.15</v>
      </c>
      <c r="C62" s="5">
        <v>19.1</v>
      </c>
      <c r="D62" s="2">
        <f t="shared" si="4"/>
        <v>-19.125</v>
      </c>
      <c r="E62" s="2">
        <f t="shared" si="1"/>
        <v>-19.54575</v>
      </c>
      <c r="F62" s="2">
        <v>0.74</v>
      </c>
      <c r="G62" s="5"/>
      <c r="H62" s="5">
        <f t="shared" si="2"/>
        <v>-746.7293500000003</v>
      </c>
      <c r="I62" s="2"/>
      <c r="J62" t="s">
        <v>80</v>
      </c>
    </row>
    <row r="63" spans="1:9" ht="12.75">
      <c r="A63" s="3" t="s">
        <v>70</v>
      </c>
      <c r="B63" s="5">
        <v>-26.85</v>
      </c>
      <c r="C63" s="5">
        <v>26.85</v>
      </c>
      <c r="D63" s="2">
        <f t="shared" si="4"/>
        <v>-26.85</v>
      </c>
      <c r="E63" s="2">
        <f t="shared" si="1"/>
        <v>-27.440700000000003</v>
      </c>
      <c r="F63" s="2">
        <v>0.76</v>
      </c>
      <c r="G63" s="5"/>
      <c r="H63" s="5">
        <f t="shared" si="2"/>
        <v>-773.4100500000003</v>
      </c>
      <c r="I63" s="2"/>
    </row>
    <row r="64" spans="1:9" ht="12.75">
      <c r="A64" s="3" t="s">
        <v>71</v>
      </c>
      <c r="B64" s="5">
        <v>-23.9</v>
      </c>
      <c r="C64" s="5">
        <v>23.9</v>
      </c>
      <c r="D64" s="2">
        <f t="shared" si="4"/>
        <v>-23.9</v>
      </c>
      <c r="E64" s="2">
        <f t="shared" si="1"/>
        <v>-24.4258</v>
      </c>
      <c r="F64" s="2">
        <v>0.78</v>
      </c>
      <c r="G64" s="5"/>
      <c r="H64" s="5">
        <f t="shared" si="2"/>
        <v>-797.0558500000003</v>
      </c>
      <c r="I64" s="2"/>
    </row>
    <row r="65" spans="1:9" ht="12.75">
      <c r="A65" s="3" t="s">
        <v>72</v>
      </c>
      <c r="B65" s="5">
        <v>-21.15</v>
      </c>
      <c r="C65" s="5">
        <v>21.15</v>
      </c>
      <c r="D65" s="2">
        <f t="shared" si="4"/>
        <v>-21.15</v>
      </c>
      <c r="E65" s="2">
        <f t="shared" si="1"/>
        <v>-21.615299999999998</v>
      </c>
      <c r="F65" s="2">
        <v>0.81</v>
      </c>
      <c r="G65" s="5"/>
      <c r="H65" s="5">
        <f t="shared" si="2"/>
        <v>-817.8611500000004</v>
      </c>
      <c r="I65" s="2"/>
    </row>
    <row r="66" spans="1:10" ht="12.75">
      <c r="A66" s="3" t="s">
        <v>73</v>
      </c>
      <c r="B66" s="5">
        <v>-18.15</v>
      </c>
      <c r="C66" s="5">
        <v>18.1</v>
      </c>
      <c r="D66" s="2">
        <f t="shared" si="4"/>
        <v>-18.125</v>
      </c>
      <c r="E66" s="2">
        <f t="shared" si="1"/>
        <v>-18.52375</v>
      </c>
      <c r="F66" s="2">
        <v>0.825</v>
      </c>
      <c r="G66" s="5"/>
      <c r="H66" s="5">
        <f t="shared" si="2"/>
        <v>-835.5599000000003</v>
      </c>
      <c r="I66" s="2"/>
      <c r="J66" t="s">
        <v>81</v>
      </c>
    </row>
    <row r="67" spans="1:10" ht="12.75">
      <c r="A67" s="3" t="s">
        <v>74</v>
      </c>
      <c r="B67" s="5">
        <v>-1.35</v>
      </c>
      <c r="C67" s="5">
        <v>1.35</v>
      </c>
      <c r="D67" s="2">
        <f t="shared" si="4"/>
        <v>-1.35</v>
      </c>
      <c r="E67" s="2">
        <f t="shared" si="1"/>
        <v>-1.3797000000000001</v>
      </c>
      <c r="F67" s="2">
        <v>0.825</v>
      </c>
      <c r="G67" s="5"/>
      <c r="H67" s="5">
        <f t="shared" si="2"/>
        <v>-836.1146000000002</v>
      </c>
      <c r="I67" s="2">
        <v>-827</v>
      </c>
      <c r="J67" t="s">
        <v>82</v>
      </c>
    </row>
    <row r="68" spans="1:10" ht="12.75">
      <c r="A68" s="3" t="s">
        <v>75</v>
      </c>
      <c r="B68" s="5">
        <v>-16.85</v>
      </c>
      <c r="C68" s="5">
        <v>16.85</v>
      </c>
      <c r="D68" s="2">
        <f t="shared" si="4"/>
        <v>-16.85</v>
      </c>
      <c r="E68" s="2">
        <f t="shared" si="1"/>
        <v>-17.2207</v>
      </c>
      <c r="F68" s="2">
        <v>0.84</v>
      </c>
      <c r="G68" s="5"/>
      <c r="H68" s="5">
        <f t="shared" si="2"/>
        <v>-852.4953000000002</v>
      </c>
      <c r="I68" s="2"/>
      <c r="J68" t="s">
        <v>83</v>
      </c>
    </row>
    <row r="69" spans="1:10" ht="12.75">
      <c r="A69" s="3" t="s">
        <v>76</v>
      </c>
      <c r="B69" s="5">
        <v>-19.05</v>
      </c>
      <c r="C69" s="5">
        <v>19.1</v>
      </c>
      <c r="D69" s="2">
        <f t="shared" si="4"/>
        <v>-19.075000000000003</v>
      </c>
      <c r="E69" s="2">
        <f t="shared" si="1"/>
        <v>-19.494650000000004</v>
      </c>
      <c r="F69" s="2">
        <v>0.86</v>
      </c>
      <c r="G69" s="5"/>
      <c r="H69" s="5">
        <f t="shared" si="2"/>
        <v>-871.1299500000001</v>
      </c>
      <c r="I69" s="2"/>
      <c r="J69" t="s">
        <v>84</v>
      </c>
    </row>
    <row r="70" spans="1:9" ht="12.75">
      <c r="A70" s="3" t="s">
        <v>77</v>
      </c>
      <c r="B70" s="5">
        <v>-5.65</v>
      </c>
      <c r="C70" s="5">
        <v>5.65</v>
      </c>
      <c r="D70" s="2">
        <f t="shared" si="4"/>
        <v>-5.65</v>
      </c>
      <c r="E70" s="2">
        <f t="shared" si="1"/>
        <v>-5.7743</v>
      </c>
      <c r="F70" s="2">
        <v>0.87</v>
      </c>
      <c r="G70" s="5"/>
      <c r="H70" s="5">
        <f t="shared" si="2"/>
        <v>-876.0342500000002</v>
      </c>
      <c r="I70" s="2"/>
    </row>
    <row r="71" spans="1:9" ht="12.75">
      <c r="A71" s="3" t="s">
        <v>78</v>
      </c>
      <c r="B71" s="5">
        <v>-21.55</v>
      </c>
      <c r="C71" s="5">
        <v>21.55</v>
      </c>
      <c r="D71" s="2">
        <f t="shared" si="4"/>
        <v>-21.55</v>
      </c>
      <c r="E71" s="2">
        <f aca="true" t="shared" si="5" ref="E71:E98">D71*1.022</f>
        <v>-22.0241</v>
      </c>
      <c r="F71" s="2">
        <v>0.89</v>
      </c>
      <c r="G71" s="5"/>
      <c r="H71" s="5">
        <f t="shared" si="2"/>
        <v>-897.1683500000001</v>
      </c>
      <c r="I71" s="2"/>
    </row>
    <row r="72" spans="1:10" ht="12.75">
      <c r="A72" s="3" t="s">
        <v>79</v>
      </c>
      <c r="B72" s="5">
        <v>-19.75</v>
      </c>
      <c r="C72" s="5">
        <v>19.75</v>
      </c>
      <c r="D72" s="2">
        <f t="shared" si="4"/>
        <v>-19.75</v>
      </c>
      <c r="E72" s="2">
        <f t="shared" si="5"/>
        <v>-20.1845</v>
      </c>
      <c r="F72" s="2">
        <v>0.91</v>
      </c>
      <c r="G72" s="5"/>
      <c r="H72" s="5">
        <f aca="true" t="shared" si="6" ref="H72:H85">H71+E72+F72+G72</f>
        <v>-916.4428500000001</v>
      </c>
      <c r="I72" s="2"/>
      <c r="J72" t="s">
        <v>159</v>
      </c>
    </row>
    <row r="73" spans="1:10" ht="12.75">
      <c r="A73" s="3"/>
      <c r="B73" s="5"/>
      <c r="C73" s="5"/>
      <c r="D73" s="2"/>
      <c r="E73" s="2">
        <f t="shared" si="5"/>
        <v>0</v>
      </c>
      <c r="F73" s="2"/>
      <c r="G73" s="5"/>
      <c r="H73" s="5">
        <f t="shared" si="6"/>
        <v>-916.4428500000001</v>
      </c>
      <c r="I73" s="2"/>
      <c r="J73" t="s">
        <v>65</v>
      </c>
    </row>
    <row r="74" spans="1:9" ht="12.75">
      <c r="A74" s="3"/>
      <c r="B74" s="5"/>
      <c r="C74" s="5"/>
      <c r="D74" s="2"/>
      <c r="E74" s="2">
        <f t="shared" si="5"/>
        <v>0</v>
      </c>
      <c r="F74" s="2"/>
      <c r="G74" s="5"/>
      <c r="H74" s="5">
        <f t="shared" si="6"/>
        <v>-916.4428500000001</v>
      </c>
      <c r="I74" s="2"/>
    </row>
    <row r="75" spans="1:10" ht="12.75">
      <c r="A75" s="3"/>
      <c r="B75" s="5"/>
      <c r="C75" s="5"/>
      <c r="D75" s="2"/>
      <c r="E75" s="2">
        <f t="shared" si="5"/>
        <v>0</v>
      </c>
      <c r="F75" s="2"/>
      <c r="G75" s="5"/>
      <c r="H75" s="5">
        <f t="shared" si="6"/>
        <v>-916.4428500000001</v>
      </c>
      <c r="I75" s="2"/>
      <c r="J75" t="s">
        <v>175</v>
      </c>
    </row>
    <row r="76" spans="1:9" ht="12.75">
      <c r="A76" s="3" t="s">
        <v>85</v>
      </c>
      <c r="B76" s="5">
        <v>-6.4</v>
      </c>
      <c r="C76" s="5"/>
      <c r="D76" s="2">
        <v>-6.4</v>
      </c>
      <c r="E76" s="2">
        <f t="shared" si="5"/>
        <v>-6.540800000000001</v>
      </c>
      <c r="F76" s="2">
        <v>0.92</v>
      </c>
      <c r="G76" s="5"/>
      <c r="H76" s="5">
        <f t="shared" si="6"/>
        <v>-922.0636500000002</v>
      </c>
      <c r="I76" s="2"/>
    </row>
    <row r="77" spans="1:9" ht="12.75">
      <c r="A77" s="3" t="s">
        <v>86</v>
      </c>
      <c r="B77" s="5">
        <v>-12.25</v>
      </c>
      <c r="C77" s="5"/>
      <c r="D77" s="2">
        <v>-12.25</v>
      </c>
      <c r="E77" s="2">
        <f t="shared" si="5"/>
        <v>-12.5195</v>
      </c>
      <c r="F77" s="2">
        <v>0.93</v>
      </c>
      <c r="G77" s="5"/>
      <c r="H77" s="5">
        <f t="shared" si="6"/>
        <v>-933.6531500000002</v>
      </c>
      <c r="I77" s="2"/>
    </row>
    <row r="78" spans="1:9" ht="12.75">
      <c r="A78" s="3" t="s">
        <v>87</v>
      </c>
      <c r="B78" s="5">
        <v>-10.7</v>
      </c>
      <c r="C78" s="5"/>
      <c r="D78" s="2">
        <v>-10.7</v>
      </c>
      <c r="E78" s="2">
        <f t="shared" si="5"/>
        <v>-10.9354</v>
      </c>
      <c r="F78" s="2">
        <v>0.94</v>
      </c>
      <c r="G78" s="5"/>
      <c r="H78" s="5">
        <f t="shared" si="6"/>
        <v>-943.6485500000001</v>
      </c>
      <c r="I78" s="2"/>
    </row>
    <row r="79" spans="1:9" ht="12.75">
      <c r="A79" s="3" t="s">
        <v>88</v>
      </c>
      <c r="B79" s="5">
        <v>-7.75</v>
      </c>
      <c r="C79" s="5"/>
      <c r="D79" s="2">
        <v>-7.75</v>
      </c>
      <c r="E79" s="2">
        <f t="shared" si="5"/>
        <v>-7.9205000000000005</v>
      </c>
      <c r="F79" s="2">
        <v>0.95</v>
      </c>
      <c r="G79" s="5"/>
      <c r="H79" s="5">
        <f t="shared" si="6"/>
        <v>-950.61905</v>
      </c>
      <c r="I79" s="2"/>
    </row>
    <row r="80" spans="1:9" ht="12.75">
      <c r="A80" s="3" t="s">
        <v>89</v>
      </c>
      <c r="B80" s="5">
        <v>-18.15</v>
      </c>
      <c r="C80" s="5"/>
      <c r="D80" s="2">
        <v>-18.15</v>
      </c>
      <c r="E80" s="2">
        <f t="shared" si="5"/>
        <v>-18.5493</v>
      </c>
      <c r="F80" s="2">
        <v>0.96</v>
      </c>
      <c r="G80" s="5"/>
      <c r="H80" s="5">
        <f t="shared" si="6"/>
        <v>-968.20835</v>
      </c>
      <c r="I80" s="2"/>
    </row>
    <row r="81" spans="1:9" ht="12.75">
      <c r="A81" s="3" t="s">
        <v>109</v>
      </c>
      <c r="B81" s="5">
        <v>-4.75</v>
      </c>
      <c r="C81" s="5"/>
      <c r="D81" s="2">
        <v>-4.75</v>
      </c>
      <c r="E81" s="2">
        <f t="shared" si="5"/>
        <v>-4.8545</v>
      </c>
      <c r="F81" s="2">
        <v>0.97</v>
      </c>
      <c r="G81" s="5"/>
      <c r="H81" s="5">
        <f t="shared" si="6"/>
        <v>-972.09285</v>
      </c>
      <c r="I81" s="2"/>
    </row>
    <row r="82" spans="1:9" ht="12.75">
      <c r="A82" s="3" t="s">
        <v>90</v>
      </c>
      <c r="B82" s="5">
        <v>-5.1</v>
      </c>
      <c r="C82" s="5"/>
      <c r="D82" s="2">
        <v>-5.1</v>
      </c>
      <c r="E82" s="2">
        <f t="shared" si="5"/>
        <v>-5.2122</v>
      </c>
      <c r="F82" s="2">
        <v>0.97</v>
      </c>
      <c r="G82" s="5"/>
      <c r="H82" s="5">
        <f t="shared" si="6"/>
        <v>-976.33505</v>
      </c>
      <c r="I82" s="2"/>
    </row>
    <row r="83" spans="1:9" ht="12.75">
      <c r="A83" s="3" t="s">
        <v>91</v>
      </c>
      <c r="B83" s="5">
        <v>-9.7</v>
      </c>
      <c r="C83" s="5"/>
      <c r="D83" s="2">
        <v>-9.7</v>
      </c>
      <c r="E83" s="2">
        <f t="shared" si="5"/>
        <v>-9.9134</v>
      </c>
      <c r="F83" s="2">
        <v>0.98</v>
      </c>
      <c r="G83" s="5"/>
      <c r="H83" s="5">
        <f t="shared" si="6"/>
        <v>-985.26845</v>
      </c>
      <c r="I83" s="2"/>
    </row>
    <row r="84" spans="1:9" ht="12.75">
      <c r="A84" s="3" t="s">
        <v>92</v>
      </c>
      <c r="B84" s="5">
        <v>-16.2</v>
      </c>
      <c r="C84" s="5"/>
      <c r="D84" s="2">
        <v>-16.2</v>
      </c>
      <c r="E84" s="2">
        <f t="shared" si="5"/>
        <v>-16.5564</v>
      </c>
      <c r="F84" s="2">
        <v>0.99</v>
      </c>
      <c r="G84" s="5"/>
      <c r="H84" s="5">
        <f t="shared" si="6"/>
        <v>-1000.8348500000001</v>
      </c>
      <c r="I84" s="2"/>
    </row>
    <row r="85" spans="1:9" ht="12.75">
      <c r="A85" s="3" t="s">
        <v>93</v>
      </c>
      <c r="B85" s="5">
        <v>-16.1</v>
      </c>
      <c r="C85" s="5"/>
      <c r="D85" s="2">
        <v>-16.1</v>
      </c>
      <c r="E85" s="2">
        <f t="shared" si="5"/>
        <v>-16.4542</v>
      </c>
      <c r="F85" s="2">
        <v>1.01</v>
      </c>
      <c r="G85" s="5"/>
      <c r="H85" s="5">
        <f t="shared" si="6"/>
        <v>-1016.2790500000001</v>
      </c>
      <c r="I85" s="2"/>
    </row>
    <row r="86" spans="1:9" ht="12.75">
      <c r="A86" s="3" t="s">
        <v>94</v>
      </c>
      <c r="B86" s="5">
        <v>-8.95</v>
      </c>
      <c r="C86" s="5"/>
      <c r="D86" s="2">
        <v>-8.95</v>
      </c>
      <c r="E86" s="2">
        <f t="shared" si="5"/>
        <v>-9.146899999999999</v>
      </c>
      <c r="F86" s="2">
        <v>1.02</v>
      </c>
      <c r="G86" s="5"/>
      <c r="H86" s="5">
        <f>H85+E86+F86+G86</f>
        <v>-1024.40595</v>
      </c>
      <c r="I86" s="2"/>
    </row>
    <row r="87" spans="1:10" ht="12.75">
      <c r="A87" s="3" t="s">
        <v>142</v>
      </c>
      <c r="B87" s="5">
        <v>-11.6</v>
      </c>
      <c r="C87" s="5"/>
      <c r="D87" s="2">
        <v>-11.6</v>
      </c>
      <c r="E87" s="2">
        <f t="shared" si="5"/>
        <v>-11.8552</v>
      </c>
      <c r="F87" s="2">
        <v>1.03</v>
      </c>
      <c r="G87" s="5"/>
      <c r="H87" s="5">
        <f aca="true" t="shared" si="7" ref="H87:H97">H86+E87+F87+G87</f>
        <v>-1035.23115</v>
      </c>
      <c r="I87" s="2"/>
      <c r="J87" t="s">
        <v>143</v>
      </c>
    </row>
    <row r="88" spans="1:10" ht="12.75">
      <c r="A88" s="3" t="s">
        <v>95</v>
      </c>
      <c r="B88" s="5">
        <v>-6.45</v>
      </c>
      <c r="C88" s="5"/>
      <c r="D88" s="2">
        <v>-6.45</v>
      </c>
      <c r="E88" s="2">
        <f t="shared" si="5"/>
        <v>-6.5919</v>
      </c>
      <c r="F88" s="2">
        <v>1.04</v>
      </c>
      <c r="G88" s="5"/>
      <c r="H88" s="5">
        <f t="shared" si="7"/>
        <v>-1040.78305</v>
      </c>
      <c r="I88" s="2"/>
      <c r="J88" t="s">
        <v>106</v>
      </c>
    </row>
    <row r="89" spans="1:9" ht="12.75">
      <c r="A89" s="3" t="s">
        <v>96</v>
      </c>
      <c r="B89" s="5">
        <v>-6.7</v>
      </c>
      <c r="C89" s="5"/>
      <c r="D89" s="2">
        <v>-6.7</v>
      </c>
      <c r="E89" s="2">
        <f t="shared" si="5"/>
        <v>-6.8474</v>
      </c>
      <c r="F89" s="2">
        <v>1.03</v>
      </c>
      <c r="G89" s="5"/>
      <c r="H89" s="5">
        <f t="shared" si="7"/>
        <v>-1046.6004500000001</v>
      </c>
      <c r="I89" s="2"/>
    </row>
    <row r="90" spans="1:9" ht="12.75">
      <c r="A90" s="3" t="s">
        <v>97</v>
      </c>
      <c r="B90" s="5">
        <v>-15.5</v>
      </c>
      <c r="C90" s="5"/>
      <c r="D90" s="2">
        <v>-15.5</v>
      </c>
      <c r="E90" s="2">
        <f t="shared" si="5"/>
        <v>-15.841000000000001</v>
      </c>
      <c r="F90" s="2">
        <v>1.05</v>
      </c>
      <c r="G90" s="5"/>
      <c r="H90" s="5">
        <f t="shared" si="7"/>
        <v>-1061.39145</v>
      </c>
      <c r="I90" s="2"/>
    </row>
    <row r="91" spans="1:9" ht="12.75">
      <c r="A91" s="3" t="s">
        <v>98</v>
      </c>
      <c r="B91" s="5">
        <v>-11.2</v>
      </c>
      <c r="C91" s="5"/>
      <c r="D91" s="2">
        <v>-11.2</v>
      </c>
      <c r="E91" s="2">
        <f t="shared" si="5"/>
        <v>-11.446399999999999</v>
      </c>
      <c r="F91" s="2">
        <v>1.065</v>
      </c>
      <c r="G91" s="5"/>
      <c r="H91" s="5">
        <f t="shared" si="7"/>
        <v>-1071.77285</v>
      </c>
      <c r="I91" s="2"/>
    </row>
    <row r="92" spans="1:10" ht="12.75">
      <c r="A92" s="3" t="s">
        <v>99</v>
      </c>
      <c r="B92" s="5">
        <v>-4.9</v>
      </c>
      <c r="C92" s="5"/>
      <c r="D92" s="2">
        <v>-4.9</v>
      </c>
      <c r="E92" s="2">
        <f t="shared" si="5"/>
        <v>-5.0078000000000005</v>
      </c>
      <c r="F92" s="2">
        <v>1.07</v>
      </c>
      <c r="G92" s="5"/>
      <c r="H92" s="5">
        <f t="shared" si="7"/>
        <v>-1075.7106500000002</v>
      </c>
      <c r="I92" s="2">
        <v>-1109</v>
      </c>
      <c r="J92" t="s">
        <v>108</v>
      </c>
    </row>
    <row r="93" spans="1:9" ht="12.75">
      <c r="A93" s="3" t="s">
        <v>100</v>
      </c>
      <c r="B93" s="5">
        <v>-11.25</v>
      </c>
      <c r="C93" s="5">
        <v>4.6</v>
      </c>
      <c r="D93" s="2">
        <v>-11.28</v>
      </c>
      <c r="E93" s="2">
        <f t="shared" si="5"/>
        <v>-11.52816</v>
      </c>
      <c r="F93" s="2">
        <v>1.08</v>
      </c>
      <c r="G93" s="5"/>
      <c r="H93" s="5">
        <f t="shared" si="7"/>
        <v>-1086.1588100000004</v>
      </c>
      <c r="I93" s="2"/>
    </row>
    <row r="94" spans="1:9" ht="12.75">
      <c r="A94" s="3" t="s">
        <v>101</v>
      </c>
      <c r="B94" s="5">
        <v>-23.75</v>
      </c>
      <c r="C94" s="5">
        <v>30.5</v>
      </c>
      <c r="D94" s="2">
        <v>-23.77</v>
      </c>
      <c r="E94" s="2">
        <f t="shared" si="5"/>
        <v>-24.29294</v>
      </c>
      <c r="F94" s="2">
        <v>1.09</v>
      </c>
      <c r="G94" s="5"/>
      <c r="H94" s="5">
        <f t="shared" si="7"/>
        <v>-1109.3617500000005</v>
      </c>
      <c r="I94" s="2"/>
    </row>
    <row r="95" spans="1:9" ht="12.75">
      <c r="A95" s="3" t="s">
        <v>102</v>
      </c>
      <c r="B95" s="5">
        <v>-24.9</v>
      </c>
      <c r="C95" s="5"/>
      <c r="D95" s="2">
        <v>-24.9</v>
      </c>
      <c r="E95" s="2">
        <f t="shared" si="5"/>
        <v>-25.447799999999997</v>
      </c>
      <c r="F95" s="2">
        <v>1.12</v>
      </c>
      <c r="G95" s="5"/>
      <c r="H95" s="5">
        <f t="shared" si="7"/>
        <v>-1133.6895500000005</v>
      </c>
      <c r="I95" s="2"/>
    </row>
    <row r="96" spans="1:9" ht="12.75">
      <c r="A96" s="3" t="s">
        <v>103</v>
      </c>
      <c r="B96" s="5">
        <v>-23.8</v>
      </c>
      <c r="C96" s="5"/>
      <c r="D96" s="2">
        <v>-23.8</v>
      </c>
      <c r="E96" s="2">
        <f t="shared" si="5"/>
        <v>-24.323600000000003</v>
      </c>
      <c r="F96" s="2">
        <v>1.14</v>
      </c>
      <c r="G96" s="5"/>
      <c r="H96" s="5">
        <f t="shared" si="7"/>
        <v>-1156.8731500000004</v>
      </c>
      <c r="I96" s="2"/>
    </row>
    <row r="97" spans="1:10" ht="12.75">
      <c r="A97" s="3" t="s">
        <v>104</v>
      </c>
      <c r="B97" s="5">
        <v>-23.65</v>
      </c>
      <c r="C97" s="5"/>
      <c r="D97" s="2">
        <v>-23.65</v>
      </c>
      <c r="E97" s="2">
        <f t="shared" si="5"/>
        <v>-24.170299999999997</v>
      </c>
      <c r="F97" s="2">
        <v>1.17</v>
      </c>
      <c r="G97" s="5"/>
      <c r="H97" s="5">
        <f t="shared" si="7"/>
        <v>-1179.8734500000003</v>
      </c>
      <c r="I97" s="2"/>
      <c r="J97" t="s">
        <v>107</v>
      </c>
    </row>
    <row r="98" spans="1:10" ht="12.75">
      <c r="A98" s="3" t="s">
        <v>105</v>
      </c>
      <c r="B98" s="5">
        <v>-15.55</v>
      </c>
      <c r="C98" s="5"/>
      <c r="D98" s="2">
        <v>-15.55</v>
      </c>
      <c r="E98" s="2">
        <f t="shared" si="5"/>
        <v>-15.892100000000001</v>
      </c>
      <c r="F98" s="2">
        <v>1.19</v>
      </c>
      <c r="G98" s="5"/>
      <c r="H98" s="9">
        <f>H97+E98+F98+G98</f>
        <v>-1194.5755500000002</v>
      </c>
      <c r="I98" s="1">
        <v>-1211.4</v>
      </c>
      <c r="J98" t="s">
        <v>176</v>
      </c>
    </row>
    <row r="99" spans="1:10" ht="12.75">
      <c r="A99" s="3"/>
      <c r="B99" s="5"/>
      <c r="C99" s="5"/>
      <c r="D99" s="2"/>
      <c r="E99" s="2"/>
      <c r="F99" s="2"/>
      <c r="G99" s="5"/>
      <c r="H99" s="5"/>
      <c r="I99" s="2"/>
      <c r="J99" t="s">
        <v>151</v>
      </c>
    </row>
    <row r="100" spans="1:9" ht="15.75">
      <c r="A100" s="7" t="s">
        <v>161</v>
      </c>
      <c r="B100" s="5"/>
      <c r="C100" s="5"/>
      <c r="D100" s="2"/>
      <c r="E100" s="2"/>
      <c r="F100" s="2"/>
      <c r="G100" s="5"/>
      <c r="H100" s="5"/>
      <c r="I100" s="2"/>
    </row>
    <row r="101" spans="1:10" ht="12.75">
      <c r="A101" s="17" t="s">
        <v>141</v>
      </c>
      <c r="B101" s="18" t="s">
        <v>111</v>
      </c>
      <c r="C101" s="18"/>
      <c r="D101" s="18"/>
      <c r="E101" s="18"/>
      <c r="F101" s="18"/>
      <c r="G101" s="19"/>
      <c r="H101" s="19"/>
      <c r="I101" s="20"/>
      <c r="J101" s="21" t="s">
        <v>114</v>
      </c>
    </row>
    <row r="102" spans="1:10" ht="12.75">
      <c r="A102" s="3" t="s">
        <v>117</v>
      </c>
      <c r="B102" s="6">
        <v>-55.88</v>
      </c>
      <c r="C102" s="6"/>
      <c r="D102" s="6"/>
      <c r="E102" s="6"/>
      <c r="F102" s="6"/>
      <c r="G102" s="5"/>
      <c r="H102" s="5"/>
      <c r="I102" s="2"/>
      <c r="J102" t="s">
        <v>129</v>
      </c>
    </row>
    <row r="103" spans="1:10" ht="12.75">
      <c r="A103" s="3" t="s">
        <v>118</v>
      </c>
      <c r="B103" s="6">
        <v>-95.75</v>
      </c>
      <c r="C103" s="6"/>
      <c r="D103" s="6"/>
      <c r="E103" s="6"/>
      <c r="F103" s="6"/>
      <c r="G103" s="5"/>
      <c r="H103" s="5"/>
      <c r="I103" s="2"/>
      <c r="J103" t="s">
        <v>131</v>
      </c>
    </row>
    <row r="104" spans="1:10" ht="12.75">
      <c r="A104" s="3" t="s">
        <v>119</v>
      </c>
      <c r="B104" s="6">
        <v>-199.59505000000001</v>
      </c>
      <c r="C104" s="6"/>
      <c r="D104" s="6"/>
      <c r="E104" s="6"/>
      <c r="F104" s="6"/>
      <c r="G104" s="5"/>
      <c r="H104" s="5"/>
      <c r="I104" s="2"/>
      <c r="J104" t="s">
        <v>130</v>
      </c>
    </row>
    <row r="105" spans="1:10" ht="12.75">
      <c r="A105" s="3" t="s">
        <v>120</v>
      </c>
      <c r="B105" s="6">
        <v>-222.40560000000002</v>
      </c>
      <c r="C105" s="6"/>
      <c r="D105" s="6"/>
      <c r="E105" s="6"/>
      <c r="F105" s="6"/>
      <c r="G105" s="5"/>
      <c r="H105" s="5"/>
      <c r="I105" s="2"/>
      <c r="J105" t="s">
        <v>133</v>
      </c>
    </row>
    <row r="106" spans="1:10" ht="12.75">
      <c r="A106" s="3" t="s">
        <v>121</v>
      </c>
      <c r="B106" s="6">
        <v>-331.01150000000007</v>
      </c>
      <c r="C106" s="6"/>
      <c r="D106" s="6"/>
      <c r="E106" s="6"/>
      <c r="F106" s="6"/>
      <c r="G106" s="5"/>
      <c r="H106" s="5"/>
      <c r="I106" s="2"/>
      <c r="J106" t="s">
        <v>132</v>
      </c>
    </row>
    <row r="107" spans="1:10" ht="12.75">
      <c r="A107" s="3" t="s">
        <v>122</v>
      </c>
      <c r="B107" s="6">
        <v>-488.9343500000003</v>
      </c>
      <c r="C107" s="6"/>
      <c r="D107" s="6"/>
      <c r="E107" s="6"/>
      <c r="F107" s="6"/>
      <c r="G107" s="5"/>
      <c r="H107" s="5"/>
      <c r="I107" s="2"/>
      <c r="J107" t="s">
        <v>134</v>
      </c>
    </row>
    <row r="108" spans="1:10" ht="12.75">
      <c r="A108" s="3" t="s">
        <v>123</v>
      </c>
      <c r="B108" s="6">
        <v>-571.63</v>
      </c>
      <c r="C108" s="6"/>
      <c r="D108" s="6"/>
      <c r="E108" s="6"/>
      <c r="F108" s="6"/>
      <c r="G108" s="5"/>
      <c r="H108" s="5"/>
      <c r="I108" s="2"/>
      <c r="J108" t="s">
        <v>135</v>
      </c>
    </row>
    <row r="109" spans="1:10" ht="12.75">
      <c r="A109" s="3" t="s">
        <v>124</v>
      </c>
      <c r="B109" s="6">
        <v>-691.6318000000005</v>
      </c>
      <c r="C109" s="6"/>
      <c r="D109" s="6"/>
      <c r="E109" s="6"/>
      <c r="F109" s="6"/>
      <c r="G109" s="5"/>
      <c r="H109" s="5"/>
      <c r="I109" s="2"/>
      <c r="J109" t="s">
        <v>137</v>
      </c>
    </row>
    <row r="110" spans="1:10" ht="12.75">
      <c r="A110" s="3" t="s">
        <v>125</v>
      </c>
      <c r="B110" s="6">
        <v>-836.1146000000002</v>
      </c>
      <c r="C110" s="6"/>
      <c r="D110" s="6"/>
      <c r="E110" s="6"/>
      <c r="F110" s="6"/>
      <c r="G110" s="5"/>
      <c r="H110" s="5"/>
      <c r="I110" s="2"/>
      <c r="J110" t="s">
        <v>138</v>
      </c>
    </row>
    <row r="111" spans="1:10" ht="12.75">
      <c r="A111" s="3" t="s">
        <v>126</v>
      </c>
      <c r="B111" s="6"/>
      <c r="C111" s="6"/>
      <c r="D111" s="6"/>
      <c r="E111" s="6"/>
      <c r="F111" s="6"/>
      <c r="G111" s="5"/>
      <c r="H111" s="5"/>
      <c r="I111" s="2"/>
      <c r="J111" t="s">
        <v>174</v>
      </c>
    </row>
    <row r="112" spans="1:10" ht="12.75">
      <c r="A112" s="3" t="s">
        <v>127</v>
      </c>
      <c r="B112" s="6">
        <v>-1040.78305</v>
      </c>
      <c r="C112" s="6"/>
      <c r="D112" s="6"/>
      <c r="E112" s="6"/>
      <c r="F112" s="6"/>
      <c r="G112" s="5"/>
      <c r="H112" s="5"/>
      <c r="I112" s="2"/>
      <c r="J112" t="s">
        <v>140</v>
      </c>
    </row>
    <row r="113" spans="1:10" ht="12.75">
      <c r="A113" s="3" t="s">
        <v>128</v>
      </c>
      <c r="B113" s="6">
        <v>-1086.1588100000004</v>
      </c>
      <c r="C113" s="6"/>
      <c r="D113" s="6"/>
      <c r="E113" s="6"/>
      <c r="F113" s="6"/>
      <c r="G113" s="5"/>
      <c r="H113" s="5"/>
      <c r="I113" s="2"/>
      <c r="J113" t="s">
        <v>177</v>
      </c>
    </row>
    <row r="114" spans="1:9" ht="12.75">
      <c r="A114" s="3" t="s">
        <v>139</v>
      </c>
      <c r="B114" s="6">
        <v>-1179.8734500000003</v>
      </c>
      <c r="C114" s="6"/>
      <c r="D114" s="6"/>
      <c r="E114" s="6"/>
      <c r="F114" s="6"/>
      <c r="G114" s="5"/>
      <c r="H114" s="5"/>
      <c r="I114" s="2"/>
    </row>
    <row r="115" spans="2:9" ht="12.75">
      <c r="B115" s="6"/>
      <c r="C115" s="6"/>
      <c r="D115" s="6"/>
      <c r="E115" s="6"/>
      <c r="F115" s="6"/>
      <c r="G115" s="5"/>
      <c r="H115" s="5"/>
      <c r="I115" s="2"/>
    </row>
    <row r="116" spans="1:9" ht="15.75">
      <c r="A116" s="8" t="s">
        <v>160</v>
      </c>
      <c r="B116" s="6"/>
      <c r="C116" s="6"/>
      <c r="D116" s="6"/>
      <c r="E116" s="6"/>
      <c r="F116" s="6"/>
      <c r="G116" s="5"/>
      <c r="H116" s="5"/>
      <c r="I116" s="2"/>
    </row>
    <row r="117" spans="1:10" ht="12.75">
      <c r="A117" s="11" t="s">
        <v>0</v>
      </c>
      <c r="B117" s="12"/>
      <c r="C117" s="12" t="s">
        <v>146</v>
      </c>
      <c r="D117" s="13"/>
      <c r="E117" s="38" t="s">
        <v>162</v>
      </c>
      <c r="F117" s="38"/>
      <c r="G117" s="14" t="s">
        <v>153</v>
      </c>
      <c r="H117" s="14" t="s">
        <v>179</v>
      </c>
      <c r="I117" s="15" t="s">
        <v>180</v>
      </c>
      <c r="J117" s="16" t="s">
        <v>154</v>
      </c>
    </row>
    <row r="118" spans="1:10" ht="12.75">
      <c r="A118" s="3" t="s">
        <v>116</v>
      </c>
      <c r="B118" s="5" t="s">
        <v>115</v>
      </c>
      <c r="C118" s="2">
        <v>13.5</v>
      </c>
      <c r="D118" s="5" t="s">
        <v>152</v>
      </c>
      <c r="E118" s="5">
        <v>13.95</v>
      </c>
      <c r="F118" s="5">
        <v>14.05</v>
      </c>
      <c r="G118" s="5"/>
      <c r="H118" s="2"/>
      <c r="I118" s="2"/>
      <c r="J118" t="s">
        <v>155</v>
      </c>
    </row>
    <row r="119" spans="1:10" ht="12.75">
      <c r="A119" s="1"/>
      <c r="B119" s="5" t="s">
        <v>115</v>
      </c>
      <c r="C119" s="2">
        <v>9.8</v>
      </c>
      <c r="D119" s="5" t="s">
        <v>152</v>
      </c>
      <c r="E119" s="5">
        <v>9.97</v>
      </c>
      <c r="F119" s="5">
        <v>10.05</v>
      </c>
      <c r="G119" s="5"/>
      <c r="H119" s="2"/>
      <c r="I119" s="2"/>
      <c r="J119" t="s">
        <v>169</v>
      </c>
    </row>
    <row r="120" spans="1:9" ht="12.75">
      <c r="A120" s="1"/>
      <c r="B120" s="5" t="s">
        <v>115</v>
      </c>
      <c r="C120" s="2">
        <v>5</v>
      </c>
      <c r="D120" s="5" t="s">
        <v>152</v>
      </c>
      <c r="E120" s="5">
        <v>4.98</v>
      </c>
      <c r="F120" s="5">
        <v>5.03</v>
      </c>
      <c r="G120" s="5"/>
      <c r="H120" s="2"/>
      <c r="I120" s="2"/>
    </row>
    <row r="121" spans="1:9" ht="12.75">
      <c r="A121" s="1"/>
      <c r="B121" s="5" t="s">
        <v>115</v>
      </c>
      <c r="C121" s="2">
        <v>7.3</v>
      </c>
      <c r="D121" s="5" t="s">
        <v>152</v>
      </c>
      <c r="E121" s="5">
        <v>7.5</v>
      </c>
      <c r="F121" s="5">
        <v>7.6</v>
      </c>
      <c r="G121" s="5"/>
      <c r="H121" s="2"/>
      <c r="I121" s="2"/>
    </row>
    <row r="122" spans="1:9" ht="12.75">
      <c r="A122" s="1"/>
      <c r="B122" s="5" t="s">
        <v>115</v>
      </c>
      <c r="C122" s="2">
        <v>23.7</v>
      </c>
      <c r="D122" s="5" t="s">
        <v>152</v>
      </c>
      <c r="E122" s="5">
        <v>24.2</v>
      </c>
      <c r="F122" s="5">
        <v>24.3</v>
      </c>
      <c r="G122" s="5"/>
      <c r="H122" s="2"/>
      <c r="I122" s="2"/>
    </row>
    <row r="123" spans="1:9" ht="12.75">
      <c r="A123" s="1"/>
      <c r="B123" s="5" t="s">
        <v>115</v>
      </c>
      <c r="C123" s="2">
        <v>14.65</v>
      </c>
      <c r="D123" s="5" t="s">
        <v>152</v>
      </c>
      <c r="E123" s="5">
        <v>14.8</v>
      </c>
      <c r="F123" s="5">
        <v>14.9</v>
      </c>
      <c r="G123" s="5"/>
      <c r="H123" s="2">
        <v>1.0232</v>
      </c>
      <c r="I123" s="2">
        <v>0</v>
      </c>
    </row>
    <row r="124" spans="1:9" ht="12.75">
      <c r="A124" s="1"/>
      <c r="B124" s="5"/>
      <c r="C124" s="2"/>
      <c r="D124" s="5"/>
      <c r="E124" s="5"/>
      <c r="F124" s="5"/>
      <c r="G124" s="5"/>
      <c r="H124" s="2"/>
      <c r="I124" s="2"/>
    </row>
    <row r="125" spans="1:10" ht="12.75">
      <c r="A125" s="1" t="s">
        <v>170</v>
      </c>
      <c r="B125" s="1" t="s">
        <v>115</v>
      </c>
      <c r="C125" s="2">
        <v>5.3</v>
      </c>
      <c r="D125" s="1" t="s">
        <v>152</v>
      </c>
      <c r="E125" s="5">
        <v>5</v>
      </c>
      <c r="F125" s="5">
        <v>5.09</v>
      </c>
      <c r="G125" s="5"/>
      <c r="H125" s="2"/>
      <c r="I125" s="2"/>
      <c r="J125" t="s">
        <v>156</v>
      </c>
    </row>
    <row r="126" spans="1:10" ht="12.75">
      <c r="A126" s="1"/>
      <c r="B126" s="1" t="s">
        <v>115</v>
      </c>
      <c r="C126" s="2">
        <v>10.2</v>
      </c>
      <c r="D126" s="1" t="s">
        <v>152</v>
      </c>
      <c r="E126" s="5">
        <v>9.98</v>
      </c>
      <c r="F126" s="5">
        <v>10.08</v>
      </c>
      <c r="G126" s="5"/>
      <c r="H126" s="2"/>
      <c r="I126" s="2"/>
      <c r="J126" t="s">
        <v>167</v>
      </c>
    </row>
    <row r="127" spans="1:9" ht="12.75">
      <c r="A127" s="1"/>
      <c r="B127" s="1" t="s">
        <v>115</v>
      </c>
      <c r="C127" s="2">
        <v>15.1</v>
      </c>
      <c r="D127" s="1" t="s">
        <v>152</v>
      </c>
      <c r="E127" s="5">
        <v>15</v>
      </c>
      <c r="F127" s="5">
        <v>15.1</v>
      </c>
      <c r="G127" s="5"/>
      <c r="H127" s="2"/>
      <c r="I127" s="2"/>
    </row>
    <row r="128" spans="1:9" ht="12.75">
      <c r="A128" s="1"/>
      <c r="B128" s="1" t="s">
        <v>115</v>
      </c>
      <c r="C128" s="2">
        <v>20</v>
      </c>
      <c r="D128" s="1" t="s">
        <v>152</v>
      </c>
      <c r="E128" s="5">
        <v>19.95</v>
      </c>
      <c r="F128" s="5">
        <v>20.05</v>
      </c>
      <c r="G128" s="5"/>
      <c r="H128" s="2"/>
      <c r="I128" s="2"/>
    </row>
    <row r="129" spans="1:9" ht="12.75">
      <c r="A129" s="1"/>
      <c r="B129" s="1" t="s">
        <v>115</v>
      </c>
      <c r="C129" s="2">
        <v>24.8</v>
      </c>
      <c r="D129" s="1" t="s">
        <v>152</v>
      </c>
      <c r="E129" s="5">
        <v>24.92</v>
      </c>
      <c r="F129" s="5">
        <v>25.02</v>
      </c>
      <c r="G129" s="5"/>
      <c r="H129" s="2">
        <v>1.0218</v>
      </c>
      <c r="I129" s="2">
        <v>-0.36</v>
      </c>
    </row>
    <row r="130" spans="1:9" ht="12.75">
      <c r="A130" s="1"/>
      <c r="B130" s="1"/>
      <c r="C130" s="2"/>
      <c r="D130" s="1"/>
      <c r="E130" s="5"/>
      <c r="F130" s="5"/>
      <c r="G130" s="5"/>
      <c r="H130" s="2"/>
      <c r="I130" s="2"/>
    </row>
    <row r="131" spans="1:10" ht="12.75">
      <c r="A131" s="1" t="s">
        <v>171</v>
      </c>
      <c r="B131" s="1" t="s">
        <v>115</v>
      </c>
      <c r="C131" s="2">
        <v>20.3</v>
      </c>
      <c r="D131" s="1" t="s">
        <v>152</v>
      </c>
      <c r="E131" s="5">
        <v>20</v>
      </c>
      <c r="F131" s="5">
        <v>20.1</v>
      </c>
      <c r="G131" s="5"/>
      <c r="H131" s="2"/>
      <c r="I131" s="2"/>
      <c r="J131" t="s">
        <v>157</v>
      </c>
    </row>
    <row r="132" spans="1:10" ht="12.75">
      <c r="A132" s="1"/>
      <c r="B132" s="1" t="s">
        <v>115</v>
      </c>
      <c r="C132" s="2">
        <v>15.4</v>
      </c>
      <c r="D132" s="1" t="s">
        <v>152</v>
      </c>
      <c r="E132" s="5">
        <v>14.95</v>
      </c>
      <c r="F132" s="5">
        <v>15.05</v>
      </c>
      <c r="G132" s="5"/>
      <c r="H132" s="2"/>
      <c r="I132" s="2"/>
      <c r="J132" t="s">
        <v>166</v>
      </c>
    </row>
    <row r="133" spans="1:9" ht="12.75">
      <c r="A133" s="1"/>
      <c r="B133" s="1" t="s">
        <v>115</v>
      </c>
      <c r="C133" s="2">
        <v>10.6</v>
      </c>
      <c r="D133" s="1" t="s">
        <v>152</v>
      </c>
      <c r="E133" s="5">
        <v>9.97</v>
      </c>
      <c r="F133" s="5">
        <v>10.07</v>
      </c>
      <c r="G133" s="5"/>
      <c r="H133" s="2"/>
      <c r="I133" s="2"/>
    </row>
    <row r="134" spans="1:9" ht="12.75">
      <c r="A134" s="1"/>
      <c r="B134" s="1" t="s">
        <v>115</v>
      </c>
      <c r="C134" s="2">
        <v>5.6</v>
      </c>
      <c r="D134" s="1" t="s">
        <v>152</v>
      </c>
      <c r="E134" s="5">
        <v>4.93</v>
      </c>
      <c r="F134" s="5">
        <v>5.03</v>
      </c>
      <c r="G134" s="5"/>
      <c r="H134" s="2">
        <v>1.0252</v>
      </c>
      <c r="I134" s="2">
        <v>-0.67</v>
      </c>
    </row>
    <row r="135" spans="1:9" ht="12.75">
      <c r="A135" s="1"/>
      <c r="B135" s="1"/>
      <c r="C135" s="2"/>
      <c r="D135" s="1"/>
      <c r="E135" s="5"/>
      <c r="F135" s="5"/>
      <c r="G135" s="1"/>
      <c r="H135" s="2"/>
      <c r="I135" s="2"/>
    </row>
    <row r="136" spans="1:10" ht="12.75">
      <c r="A136" s="1" t="s">
        <v>158</v>
      </c>
      <c r="B136" s="1" t="s">
        <v>115</v>
      </c>
      <c r="C136" s="2">
        <v>20.3</v>
      </c>
      <c r="D136" s="1" t="s">
        <v>152</v>
      </c>
      <c r="E136" s="5">
        <v>19.92</v>
      </c>
      <c r="F136" s="5">
        <v>20.03</v>
      </c>
      <c r="G136" s="1"/>
      <c r="H136" s="2"/>
      <c r="I136" s="2"/>
      <c r="J136" t="s">
        <v>157</v>
      </c>
    </row>
    <row r="137" spans="1:10" ht="12.75">
      <c r="A137" s="1"/>
      <c r="B137" s="1" t="s">
        <v>115</v>
      </c>
      <c r="C137" s="2">
        <v>15.4</v>
      </c>
      <c r="D137" s="1" t="s">
        <v>152</v>
      </c>
      <c r="E137" s="5">
        <v>14.92</v>
      </c>
      <c r="F137" s="5">
        <v>15.03</v>
      </c>
      <c r="G137" s="1"/>
      <c r="H137" s="2"/>
      <c r="I137" s="2"/>
      <c r="J137" t="s">
        <v>168</v>
      </c>
    </row>
    <row r="138" spans="1:9" ht="12.75">
      <c r="A138" s="1"/>
      <c r="B138" s="1" t="s">
        <v>115</v>
      </c>
      <c r="C138" s="2">
        <v>10.6</v>
      </c>
      <c r="D138" s="1" t="s">
        <v>152</v>
      </c>
      <c r="E138" s="5">
        <v>9.96</v>
      </c>
      <c r="F138" s="5">
        <v>10.08</v>
      </c>
      <c r="G138" s="1"/>
      <c r="H138" s="2"/>
      <c r="I138" s="2"/>
    </row>
    <row r="139" spans="1:9" ht="12.75">
      <c r="A139" s="1"/>
      <c r="B139" s="1" t="s">
        <v>115</v>
      </c>
      <c r="C139" s="2">
        <v>5.6</v>
      </c>
      <c r="D139" s="1" t="s">
        <v>152</v>
      </c>
      <c r="E139" s="5">
        <v>4.91</v>
      </c>
      <c r="F139" s="5">
        <v>5</v>
      </c>
      <c r="G139" s="1"/>
      <c r="H139" s="2">
        <v>1.0218</v>
      </c>
      <c r="I139" s="2">
        <v>-0.67</v>
      </c>
    </row>
    <row r="140" spans="1:9" ht="12.75">
      <c r="A140" s="1"/>
      <c r="B140" s="1"/>
      <c r="C140" s="2"/>
      <c r="D140" s="1"/>
      <c r="E140" s="5"/>
      <c r="F140" s="5"/>
      <c r="G140" s="1"/>
      <c r="H140" s="2"/>
      <c r="I140" s="2"/>
    </row>
    <row r="141" spans="1:10" ht="12.75">
      <c r="A141" s="1" t="s">
        <v>163</v>
      </c>
      <c r="B141" s="1" t="s">
        <v>115</v>
      </c>
      <c r="C141" s="2">
        <v>15.8</v>
      </c>
      <c r="D141" s="1" t="s">
        <v>152</v>
      </c>
      <c r="E141" s="5">
        <v>14.97</v>
      </c>
      <c r="F141" s="5">
        <v>15.07</v>
      </c>
      <c r="G141" s="1"/>
      <c r="H141" s="2"/>
      <c r="I141" s="2"/>
      <c r="J141" t="s">
        <v>178</v>
      </c>
    </row>
    <row r="142" spans="1:10" ht="12.75">
      <c r="A142" s="1"/>
      <c r="B142" s="1" t="s">
        <v>115</v>
      </c>
      <c r="C142" s="2">
        <v>10.9</v>
      </c>
      <c r="D142" s="1" t="s">
        <v>152</v>
      </c>
      <c r="E142" s="5">
        <v>9.93</v>
      </c>
      <c r="F142" s="5">
        <v>10.03</v>
      </c>
      <c r="G142" s="1"/>
      <c r="H142" s="2"/>
      <c r="I142" s="2"/>
      <c r="J142" t="s">
        <v>164</v>
      </c>
    </row>
    <row r="143" spans="1:10" ht="12.75">
      <c r="A143" s="1"/>
      <c r="B143" s="1" t="s">
        <v>115</v>
      </c>
      <c r="C143" s="25">
        <v>6</v>
      </c>
      <c r="D143" s="1" t="s">
        <v>152</v>
      </c>
      <c r="E143" s="5">
        <v>4.99</v>
      </c>
      <c r="F143" s="5">
        <v>5.09</v>
      </c>
      <c r="G143" s="1"/>
      <c r="H143" s="2"/>
      <c r="I143" s="2"/>
      <c r="J143" t="s">
        <v>165</v>
      </c>
    </row>
    <row r="144" spans="1:9" ht="12.75">
      <c r="A144" s="1"/>
      <c r="B144" s="1" t="s">
        <v>115</v>
      </c>
      <c r="C144" s="2">
        <v>17.6</v>
      </c>
      <c r="D144" s="1" t="s">
        <v>152</v>
      </c>
      <c r="E144" s="5">
        <v>16.95</v>
      </c>
      <c r="F144" s="5">
        <v>17.05</v>
      </c>
      <c r="G144" s="1"/>
      <c r="H144" s="2">
        <v>1.0184</v>
      </c>
      <c r="I144" s="2">
        <v>-1.15</v>
      </c>
    </row>
    <row r="145" spans="1:9" ht="12.75">
      <c r="A145" s="1"/>
      <c r="B145" s="1"/>
      <c r="C145" s="2"/>
      <c r="D145" s="1"/>
      <c r="E145" s="5"/>
      <c r="F145" s="5"/>
      <c r="G145" s="1"/>
      <c r="H145" s="2">
        <f>SUM(H123:H144)</f>
        <v>5.110399999999999</v>
      </c>
      <c r="I145" s="2"/>
    </row>
    <row r="146" spans="1:9" ht="12.75">
      <c r="A146" s="1"/>
      <c r="B146" s="1"/>
      <c r="C146" s="2"/>
      <c r="D146" s="1"/>
      <c r="E146" s="5"/>
      <c r="F146" s="5"/>
      <c r="G146" s="1"/>
      <c r="H146" s="2"/>
      <c r="I146" s="2"/>
    </row>
    <row r="147" spans="1:10" ht="12.75">
      <c r="A147" s="1"/>
      <c r="B147" s="1"/>
      <c r="C147" s="2"/>
      <c r="D147" s="1"/>
      <c r="E147" s="5"/>
      <c r="F147" s="5"/>
      <c r="G147" s="1"/>
      <c r="H147" s="10">
        <f>H145/5</f>
        <v>1.0220799999999999</v>
      </c>
      <c r="I147" s="2"/>
      <c r="J147" t="s">
        <v>181</v>
      </c>
    </row>
    <row r="148" spans="1:9" ht="12.75">
      <c r="A148" s="1"/>
      <c r="B148" s="1"/>
      <c r="C148" s="2"/>
      <c r="D148" s="1"/>
      <c r="E148" s="5"/>
      <c r="F148" s="5"/>
      <c r="G148" s="1"/>
      <c r="H148" s="1"/>
      <c r="I148" s="2"/>
    </row>
    <row r="149" spans="1:10" ht="12.75">
      <c r="A149" s="31" t="s">
        <v>182</v>
      </c>
      <c r="B149" s="31"/>
      <c r="C149" s="31"/>
      <c r="D149" s="32"/>
      <c r="E149" s="33"/>
      <c r="F149" s="33"/>
      <c r="G149" s="32"/>
      <c r="H149" s="32"/>
      <c r="I149" s="34"/>
      <c r="J149" s="35"/>
    </row>
    <row r="150" spans="1:9" ht="12.75">
      <c r="A150" s="27" t="s">
        <v>184</v>
      </c>
      <c r="B150" s="27" t="s">
        <v>185</v>
      </c>
      <c r="C150" s="10" t="s">
        <v>184</v>
      </c>
      <c r="D150" s="26" t="s">
        <v>184</v>
      </c>
      <c r="E150" s="30" t="s">
        <v>185</v>
      </c>
      <c r="F150" s="30" t="s">
        <v>189</v>
      </c>
      <c r="G150" s="1"/>
      <c r="H150" s="1"/>
      <c r="I150" s="2"/>
    </row>
    <row r="151" spans="1:9" ht="12.75">
      <c r="A151" s="26" t="s">
        <v>183</v>
      </c>
      <c r="B151" s="26" t="s">
        <v>186</v>
      </c>
      <c r="C151" s="29" t="s">
        <v>187</v>
      </c>
      <c r="D151" s="28" t="s">
        <v>188</v>
      </c>
      <c r="E151" s="26" t="s">
        <v>200</v>
      </c>
      <c r="F151" s="26" t="s">
        <v>190</v>
      </c>
      <c r="G151" s="1"/>
      <c r="H151" s="1"/>
      <c r="I151" s="2"/>
    </row>
    <row r="152" spans="1:10" ht="12.75">
      <c r="A152" s="1">
        <v>-92.02965000000002</v>
      </c>
      <c r="B152" s="1">
        <v>-93</v>
      </c>
      <c r="C152" s="2">
        <v>-90.6</v>
      </c>
      <c r="D152" s="1"/>
      <c r="E152" s="1"/>
      <c r="F152" s="1"/>
      <c r="G152" s="1"/>
      <c r="H152" s="1"/>
      <c r="I152" s="2"/>
      <c r="J152" t="s">
        <v>192</v>
      </c>
    </row>
    <row r="153" spans="1:10" ht="12.75">
      <c r="A153" s="1">
        <v>-199.59505000000001</v>
      </c>
      <c r="B153" s="1">
        <v>-205</v>
      </c>
      <c r="C153" s="2">
        <v>-197.1</v>
      </c>
      <c r="D153" s="1"/>
      <c r="E153" s="1"/>
      <c r="F153" s="1"/>
      <c r="G153" s="1"/>
      <c r="H153" s="1"/>
      <c r="I153" s="2"/>
      <c r="J153" t="s">
        <v>193</v>
      </c>
    </row>
    <row r="154" spans="1:10" ht="12.75">
      <c r="A154" s="1">
        <v>-222.40560000000002</v>
      </c>
      <c r="B154" s="1">
        <v>-226</v>
      </c>
      <c r="C154" s="2">
        <v>-220.5</v>
      </c>
      <c r="D154" s="1">
        <v>-223</v>
      </c>
      <c r="E154" s="1">
        <v>-224</v>
      </c>
      <c r="F154" s="1">
        <v>-224</v>
      </c>
      <c r="G154" s="1"/>
      <c r="H154" s="1"/>
      <c r="I154" s="2"/>
      <c r="J154" t="s">
        <v>191</v>
      </c>
    </row>
    <row r="155" spans="1:10" ht="12.75">
      <c r="A155" s="1">
        <v>-340.02495000000016</v>
      </c>
      <c r="B155" s="1">
        <v>-340</v>
      </c>
      <c r="C155" s="2">
        <v>-336.1</v>
      </c>
      <c r="D155" s="1"/>
      <c r="E155" s="1"/>
      <c r="F155" s="1"/>
      <c r="G155" s="1"/>
      <c r="H155" s="1"/>
      <c r="I155" s="2"/>
      <c r="J155" t="s">
        <v>31</v>
      </c>
    </row>
    <row r="156" spans="1:10" ht="12.75">
      <c r="A156" s="1">
        <v>-488.9343500000003</v>
      </c>
      <c r="B156" s="1">
        <v>-490</v>
      </c>
      <c r="C156" s="2">
        <v>-483.6</v>
      </c>
      <c r="D156" s="1">
        <v>-484</v>
      </c>
      <c r="E156" s="1">
        <v>-484</v>
      </c>
      <c r="F156" s="1">
        <v>-484</v>
      </c>
      <c r="G156" s="1"/>
      <c r="H156" s="1"/>
      <c r="I156" s="2"/>
      <c r="J156" t="s">
        <v>194</v>
      </c>
    </row>
    <row r="157" spans="1:10" ht="12.75">
      <c r="A157" s="1">
        <v>-575.3342000000004</v>
      </c>
      <c r="B157" s="1">
        <v>-572</v>
      </c>
      <c r="C157" s="2"/>
      <c r="D157" s="1">
        <v>-560</v>
      </c>
      <c r="E157" s="1"/>
      <c r="F157" s="1"/>
      <c r="G157" s="1"/>
      <c r="H157" s="1"/>
      <c r="I157" s="2"/>
      <c r="J157" t="s">
        <v>195</v>
      </c>
    </row>
    <row r="158" spans="1:10" ht="12.75">
      <c r="A158" s="1">
        <v>-691.6318000000005</v>
      </c>
      <c r="B158" s="1">
        <v>-693</v>
      </c>
      <c r="C158" s="2">
        <v>-670.2</v>
      </c>
      <c r="D158" s="1">
        <v>-685</v>
      </c>
      <c r="E158" s="1">
        <v>-670</v>
      </c>
      <c r="F158" s="1">
        <v>-684</v>
      </c>
      <c r="G158" s="1"/>
      <c r="H158" s="1"/>
      <c r="I158" s="2"/>
      <c r="J158" t="s">
        <v>137</v>
      </c>
    </row>
    <row r="159" spans="1:10" ht="12.75">
      <c r="A159" s="1">
        <v>-836.1146000000002</v>
      </c>
      <c r="B159" s="1">
        <v>-827</v>
      </c>
      <c r="C159" s="2">
        <v>-809.1</v>
      </c>
      <c r="D159" s="1"/>
      <c r="E159" s="1"/>
      <c r="F159" s="1"/>
      <c r="G159" s="1"/>
      <c r="H159" s="1"/>
      <c r="I159" s="2"/>
      <c r="J159" t="s">
        <v>196</v>
      </c>
    </row>
    <row r="160" spans="1:10" ht="12.75">
      <c r="A160" s="1">
        <v>-1194.5755500000002</v>
      </c>
      <c r="B160" s="1">
        <v>-1211</v>
      </c>
      <c r="C160" s="2">
        <v>-1160.3</v>
      </c>
      <c r="D160" s="1">
        <v>-1187</v>
      </c>
      <c r="E160" s="1">
        <v>-1160</v>
      </c>
      <c r="F160" s="1">
        <v>-1181</v>
      </c>
      <c r="G160" s="1"/>
      <c r="H160" s="1"/>
      <c r="I160" s="2"/>
      <c r="J160" t="s">
        <v>197</v>
      </c>
    </row>
    <row r="161" spans="1:9" ht="12.75">
      <c r="A161" s="1"/>
      <c r="B161" s="1"/>
      <c r="C161" s="2"/>
      <c r="D161" s="1"/>
      <c r="E161" s="1"/>
      <c r="F161" s="1"/>
      <c r="G161" s="1"/>
      <c r="H161" s="1"/>
      <c r="I161" s="2"/>
    </row>
    <row r="162" spans="1:9" ht="12.75">
      <c r="A162" s="27" t="s">
        <v>184</v>
      </c>
      <c r="B162" s="1"/>
      <c r="C162" s="2"/>
      <c r="D162" s="26" t="s">
        <v>184</v>
      </c>
      <c r="E162" s="1"/>
      <c r="F162" s="1"/>
      <c r="G162" s="1"/>
      <c r="H162" s="1"/>
      <c r="I162" s="2"/>
    </row>
    <row r="163" spans="1:9" ht="12.75">
      <c r="A163" s="26" t="s">
        <v>183</v>
      </c>
      <c r="B163" s="1"/>
      <c r="C163" s="2"/>
      <c r="D163" s="28" t="s">
        <v>188</v>
      </c>
      <c r="E163" s="1"/>
      <c r="F163" s="1"/>
      <c r="G163" s="1"/>
      <c r="H163" s="1"/>
      <c r="I163" s="2"/>
    </row>
    <row r="164" spans="1:9" ht="12.75">
      <c r="A164" s="1">
        <v>0</v>
      </c>
      <c r="C164" s="2"/>
      <c r="D164" s="1">
        <v>0</v>
      </c>
      <c r="E164" t="s">
        <v>198</v>
      </c>
      <c r="F164" s="1" t="s">
        <v>199</v>
      </c>
      <c r="G164" s="1"/>
      <c r="H164" s="1"/>
      <c r="I164" s="2"/>
    </row>
    <row r="165" spans="1:9" ht="12.75">
      <c r="A165" s="1">
        <v>-115.41010000000003</v>
      </c>
      <c r="C165" s="2"/>
      <c r="D165" s="1">
        <v>-114</v>
      </c>
      <c r="E165" s="1">
        <v>6</v>
      </c>
      <c r="F165" s="1">
        <f>A165-D165</f>
        <v>-1.4101000000000283</v>
      </c>
      <c r="G165" s="1"/>
      <c r="H165" s="1"/>
      <c r="I165" s="2"/>
    </row>
    <row r="166" spans="1:9" ht="12.75">
      <c r="A166" s="1">
        <v>-222.40560000000002</v>
      </c>
      <c r="C166" s="2"/>
      <c r="D166" s="1">
        <v>-219</v>
      </c>
      <c r="E166" s="1">
        <v>10</v>
      </c>
      <c r="F166" s="1">
        <f aca="true" t="shared" si="8" ref="F166:F174">A166-D166</f>
        <v>-3.405600000000021</v>
      </c>
      <c r="G166" s="1"/>
      <c r="H166" s="1"/>
      <c r="I166" s="2"/>
    </row>
    <row r="167" spans="1:9" ht="12.75">
      <c r="A167" s="1">
        <v>-389.1896500000002</v>
      </c>
      <c r="C167" s="2"/>
      <c r="D167" s="1">
        <v>-384</v>
      </c>
      <c r="E167" s="1">
        <v>22</v>
      </c>
      <c r="F167" s="1">
        <f t="shared" si="8"/>
        <v>-5.189650000000199</v>
      </c>
      <c r="G167" s="1"/>
      <c r="H167" s="1"/>
      <c r="I167" s="2"/>
    </row>
    <row r="168" spans="1:9" ht="12.75">
      <c r="A168" s="1">
        <v>-546.3463000000003</v>
      </c>
      <c r="C168" s="2"/>
      <c r="D168" s="1">
        <v>-539</v>
      </c>
      <c r="E168" s="1">
        <v>34</v>
      </c>
      <c r="F168" s="1">
        <f t="shared" si="8"/>
        <v>-7.346300000000269</v>
      </c>
      <c r="G168" s="1"/>
      <c r="H168" s="1"/>
      <c r="I168" s="2"/>
    </row>
    <row r="169" spans="1:9" ht="12.75">
      <c r="A169" s="1">
        <v>-746.7293500000003</v>
      </c>
      <c r="C169" s="2"/>
      <c r="D169" s="1">
        <v>-743</v>
      </c>
      <c r="E169" s="1">
        <v>52</v>
      </c>
      <c r="F169" s="1">
        <f t="shared" si="8"/>
        <v>-3.729350000000295</v>
      </c>
      <c r="G169" s="1"/>
      <c r="H169" s="1"/>
      <c r="I169" s="2"/>
    </row>
    <row r="170" spans="1:9" ht="12.75">
      <c r="A170" s="1">
        <v>-835.5599000000003</v>
      </c>
      <c r="C170" s="2"/>
      <c r="D170" s="1">
        <v>-831</v>
      </c>
      <c r="E170" s="1">
        <v>57</v>
      </c>
      <c r="F170" s="1">
        <f t="shared" si="8"/>
        <v>-4.559900000000312</v>
      </c>
      <c r="G170" s="1"/>
      <c r="H170" s="1"/>
      <c r="I170" s="2"/>
    </row>
    <row r="171" spans="1:9" ht="12.75">
      <c r="A171" s="1">
        <v>-852.4953000000002</v>
      </c>
      <c r="C171" s="2"/>
      <c r="D171" s="1">
        <v>-848</v>
      </c>
      <c r="E171" s="1">
        <v>59</v>
      </c>
      <c r="F171" s="1">
        <f t="shared" si="8"/>
        <v>-4.495300000000157</v>
      </c>
      <c r="G171" s="1"/>
      <c r="H171" s="1"/>
      <c r="I171" s="2"/>
    </row>
    <row r="172" spans="1:9" ht="12.75">
      <c r="A172" s="1">
        <v>-871.1299500000001</v>
      </c>
      <c r="C172" s="2"/>
      <c r="D172" s="1">
        <v>-866</v>
      </c>
      <c r="E172" s="1">
        <v>60</v>
      </c>
      <c r="F172" s="1">
        <f t="shared" si="8"/>
        <v>-5.129950000000122</v>
      </c>
      <c r="G172" s="1"/>
      <c r="H172" s="1"/>
      <c r="I172" s="2"/>
    </row>
    <row r="173" spans="1:9" ht="12.75">
      <c r="A173" s="1">
        <v>-1075.7106500000002</v>
      </c>
      <c r="C173" s="2"/>
      <c r="D173" s="1">
        <v>-1066</v>
      </c>
      <c r="E173" s="1">
        <v>79</v>
      </c>
      <c r="F173" s="1">
        <f t="shared" si="8"/>
        <v>-9.710650000000214</v>
      </c>
      <c r="G173" s="1"/>
      <c r="H173" s="1"/>
      <c r="I173" s="2"/>
    </row>
    <row r="174" spans="1:9" ht="12.75">
      <c r="A174" s="1">
        <v>-1194.5755500000002</v>
      </c>
      <c r="C174" s="1"/>
      <c r="D174" s="1">
        <v>-1187</v>
      </c>
      <c r="E174" s="1">
        <v>86</v>
      </c>
      <c r="F174" s="1">
        <f t="shared" si="8"/>
        <v>-7.5755500000002485</v>
      </c>
      <c r="G174" s="1"/>
      <c r="H174" s="1"/>
      <c r="I174" s="2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2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2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2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2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2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2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2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2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2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2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2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2"/>
    </row>
    <row r="187" spans="7:9" ht="12.75">
      <c r="G187" s="1"/>
      <c r="H187" s="1"/>
      <c r="I187" s="2"/>
    </row>
    <row r="188" spans="7:9" ht="12.75">
      <c r="G188" s="1"/>
      <c r="H188" s="1"/>
      <c r="I188" s="2"/>
    </row>
    <row r="189" spans="7:9" ht="12.75">
      <c r="G189" s="1"/>
      <c r="H189" s="1"/>
      <c r="I189" s="2"/>
    </row>
    <row r="190" spans="7:9" ht="12.75">
      <c r="G190" s="1"/>
      <c r="H190" s="1"/>
      <c r="I190" s="2"/>
    </row>
    <row r="191" spans="7:9" ht="12.75">
      <c r="G191" s="1"/>
      <c r="H191" s="1"/>
      <c r="I191" s="2"/>
    </row>
    <row r="192" spans="7:9" ht="12.75">
      <c r="G192" s="1"/>
      <c r="H192" s="1"/>
      <c r="I192" s="2"/>
    </row>
    <row r="193" spans="7:9" ht="12.75">
      <c r="G193" s="1"/>
      <c r="H193" s="1"/>
      <c r="I193" s="2"/>
    </row>
    <row r="194" spans="7:9" ht="12.75">
      <c r="G194" s="1"/>
      <c r="H194" s="1"/>
      <c r="I194" s="2"/>
    </row>
    <row r="195" spans="7:9" ht="12.75">
      <c r="G195" s="1"/>
      <c r="H195" s="1"/>
      <c r="I195" s="2"/>
    </row>
    <row r="196" spans="7:9" ht="12.75">
      <c r="G196" s="1"/>
      <c r="H196" s="1"/>
      <c r="I196" s="2"/>
    </row>
    <row r="197" spans="7:9" ht="12.75">
      <c r="G197" s="1"/>
      <c r="H197" s="1"/>
      <c r="I197" s="2"/>
    </row>
    <row r="198" spans="7:9" ht="12.75">
      <c r="G198" s="1"/>
      <c r="H198" s="1"/>
      <c r="I198" s="2"/>
    </row>
    <row r="199" spans="7:9" ht="12.75">
      <c r="G199" s="1"/>
      <c r="H199" s="1"/>
      <c r="I199" s="2"/>
    </row>
    <row r="200" spans="7:9" ht="12.75">
      <c r="G200" s="1"/>
      <c r="H200" s="1"/>
      <c r="I200" s="2"/>
    </row>
    <row r="201" spans="7:9" ht="12.75">
      <c r="G201" s="1"/>
      <c r="H201" s="1"/>
      <c r="I201" s="2"/>
    </row>
    <row r="202" spans="7:9" ht="12.75">
      <c r="G202" s="1"/>
      <c r="H202" s="1"/>
      <c r="I202" s="1"/>
    </row>
  </sheetData>
  <mergeCells count="1">
    <mergeCell ref="E117:F117"/>
  </mergeCells>
  <printOptions/>
  <pageMargins left="0.75" right="0.75" top="1" bottom="1" header="0.5" footer="0.5"/>
  <pageSetup horizontalDpi="300" verticalDpi="300" orientation="portrait" paperSize="9" r:id="rId1"/>
  <ignoredErrors>
    <ignoredError sqref="A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Sasha</cp:lastModifiedBy>
  <dcterms:created xsi:type="dcterms:W3CDTF">2005-10-30T08:08:22Z</dcterms:created>
  <dcterms:modified xsi:type="dcterms:W3CDTF">2006-03-09T17:11:06Z</dcterms:modified>
  <cp:category/>
  <cp:version/>
  <cp:contentType/>
  <cp:contentStatus/>
</cp:coreProperties>
</file>